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66925"/>
  <mc:AlternateContent xmlns:mc="http://schemas.openxmlformats.org/markup-compatibility/2006">
    <mc:Choice Requires="x15">
      <x15ac:absPath xmlns:x15ac="http://schemas.microsoft.com/office/spreadsheetml/2010/11/ac" url="\\192.168.1.252\Administracija\Ēku renovācija\Aptaujas anketas mājas\Zemgales 28\Iepirkums būvdarbiem\"/>
    </mc:Choice>
  </mc:AlternateContent>
  <xr:revisionPtr revIDLastSave="0" documentId="13_ncr:1_{2FEEBC19-2421-472E-9073-3E39CD8B1FD3}" xr6:coauthVersionLast="47" xr6:coauthVersionMax="47" xr10:uidLastSave="{00000000-0000-0000-0000-000000000000}"/>
  <bookViews>
    <workbookView xWindow="-120" yWindow="-120" windowWidth="29040" windowHeight="15990" tabRatio="846" activeTab="5" xr2:uid="{00000000-000D-0000-FFFF-FFFF00000000}"/>
  </bookViews>
  <sheets>
    <sheet name="Kopt a" sheetId="1" r:id="rId1"/>
    <sheet name="Kops a" sheetId="2" r:id="rId2"/>
    <sheet name="1a" sheetId="3" r:id="rId3"/>
    <sheet name="2a" sheetId="4" r:id="rId4"/>
    <sheet name="3a" sheetId="5" r:id="rId5"/>
    <sheet name="4a" sheetId="6" r:id="rId6"/>
  </sheets>
  <definedNames>
    <definedName name="_xlnm.Print_Area" localSheetId="2">'1a'!$A$1:$P$165</definedName>
    <definedName name="_xlnm.Print_Area" localSheetId="3">'2a'!$A$1:$P$44</definedName>
    <definedName name="_xlnm.Print_Area" localSheetId="4">'3a'!$A$1:$P$105</definedName>
    <definedName name="_xlnm.Print_Area" localSheetId="5">'4a'!$A$1:$P$39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0" i="1" l="1"/>
  <c r="C21" i="1" s="1"/>
  <c r="E43" i="3" l="1"/>
  <c r="E39" i="3"/>
  <c r="C102" i="5" l="1"/>
  <c r="C36" i="6"/>
  <c r="C41" i="4"/>
  <c r="C162" i="3"/>
  <c r="A31" i="2"/>
  <c r="D9" i="2"/>
  <c r="D8" i="2"/>
  <c r="D7" i="2"/>
  <c r="D6" i="2"/>
  <c r="D5" i="5" s="1"/>
  <c r="C18" i="2"/>
  <c r="C17" i="2"/>
  <c r="C16" i="2"/>
  <c r="C15" i="2"/>
  <c r="L152" i="3" l="1"/>
  <c r="D5" i="3"/>
  <c r="D5" i="4"/>
  <c r="N152" i="3"/>
  <c r="O26" i="6"/>
  <c r="N26" i="6"/>
  <c r="L26" i="6"/>
  <c r="N31" i="4"/>
  <c r="L31" i="4"/>
  <c r="O31" i="4"/>
  <c r="D8" i="4"/>
  <c r="D7" i="3"/>
  <c r="A105" i="5"/>
  <c r="P10" i="5" s="1"/>
  <c r="A44" i="4"/>
  <c r="P10" i="4" s="1"/>
  <c r="A165" i="3"/>
  <c r="P10" i="3" s="1"/>
  <c r="A39" i="6"/>
  <c r="P10" i="6" s="1"/>
  <c r="D8" i="5"/>
  <c r="D8" i="6"/>
  <c r="D8" i="3"/>
  <c r="D7" i="4"/>
  <c r="D6" i="4"/>
  <c r="D7" i="5"/>
  <c r="D6" i="5"/>
  <c r="D7" i="6"/>
  <c r="D6" i="6"/>
  <c r="D6" i="3"/>
  <c r="D5" i="6"/>
  <c r="M152" i="3" l="1"/>
  <c r="P26" i="6"/>
  <c r="N9" i="6" s="1"/>
  <c r="M26" i="6"/>
  <c r="M31" i="4"/>
  <c r="P31" i="4"/>
  <c r="P152" i="3" l="1"/>
  <c r="N9" i="3" s="1"/>
  <c r="L92" i="5"/>
  <c r="D11" i="2" s="1"/>
  <c r="N92" i="5"/>
  <c r="O152" i="3"/>
  <c r="N9" i="4"/>
  <c r="O92" i="5" l="1"/>
  <c r="B15" i="2"/>
  <c r="P92" i="5"/>
  <c r="N9" i="5" s="1"/>
  <c r="M92" i="5"/>
  <c r="B16" i="2" l="1"/>
  <c r="B18" i="2" l="1"/>
  <c r="B17" i="2"/>
  <c r="D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B13" authorId="0" shapeId="0" xr:uid="{00000000-0006-0000-00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Ar detalizēta informācija, par tāmju aizpildīšanu var iepazīties altum.lv
ALTUM Forma 2 sistēma atpazīst un darbojas tikai ar altum.lv publicētajām tāmju sagatavēm.
Tel. 67774064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6" authorId="0" shapeId="0" xr:uid="{00000000-0006-0000-01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Ar detalizēta informācija, par tāmju aizpildīšanu var iepazīties altum.lv
ALTUM Forma 2 sistēma atpazīst un darbojas tikai ar altum.lv publicētajām tāmju sagatavēm.
Tel. 67774064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2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3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4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Armands Ūbelis</author>
  </authors>
  <commentList>
    <comment ref="D5" authorId="0" shapeId="0" xr:uid="{00000000-0006-0000-0500-000001000000}">
      <text>
        <r>
          <rPr>
            <b/>
            <sz val="9"/>
            <color indexed="81"/>
            <rFont val="Tahoma"/>
            <family val="2"/>
            <charset val="186"/>
          </rPr>
          <t xml:space="preserve">ALTUM Kompetentces centrs:
</t>
        </r>
        <r>
          <rPr>
            <sz val="9"/>
            <color indexed="81"/>
            <rFont val="Tahoma"/>
            <family val="2"/>
            <charset val="186"/>
          </rPr>
          <t>Excel šūnu krāsas:
Zaļa- aizpildāmas šūnas
Dzeltena- šūnas automātiski aizpildās
Liekos excel sheet, darba grāmatas izdzēst
Liekās excel rindas izdzēst
Uzsākt pirmo ierakstu rindā 14
Ar detalizēta informācija, par tāmju aizpildīšanu var iepazīties altum.lv
ALTUM Forma 2 sistēma atpazīst un darbojas tikai ar altum.lv publicētajām tāmju sagatavēm.
Tel. 67774064</t>
        </r>
      </text>
    </comment>
  </commentList>
</comments>
</file>

<file path=xl/sharedStrings.xml><?xml version="1.0" encoding="utf-8"?>
<sst xmlns="http://schemas.openxmlformats.org/spreadsheetml/2006/main" count="674" uniqueCount="326">
  <si>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</si>
  <si>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</si>
  <si>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</si>
  <si>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</si>
  <si>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</si>
  <si>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</si>
  <si>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</si>
  <si>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</si>
  <si>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</si>
  <si>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</si>
  <si>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</si>
  <si>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</si>
  <si>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</si>
  <si>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</si>
  <si>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</si>
  <si>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</si>
  <si>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</si>
  <si>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</si>
  <si>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</si>
  <si>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</si>
  <si>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</si>
  <si>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</si>
  <si>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</si>
  <si>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</si>
  <si>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</si>
  <si>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</si>
  <si>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</si>
  <si>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</si>
  <si>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</si>
  <si>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</si>
  <si>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</si>
  <si>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</si>
  <si>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</si>
  <si>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</si>
  <si>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</si>
  <si>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</si>
  <si>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</si>
  <si>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 xml:space="preserve">Lokālā tāme Nr. </t>
  </si>
  <si>
    <t>Tāmes  izmaksas  EUR</t>
  </si>
  <si>
    <t>Kods</t>
  </si>
  <si>
    <t>Darba nosaukums</t>
  </si>
  <si>
    <t>Mērvienība</t>
  </si>
  <si>
    <t>Daudzums</t>
  </si>
  <si>
    <t>Vienības izmaksas</t>
  </si>
  <si>
    <t>Kopā uz visu apjomu</t>
  </si>
  <si>
    <t>Laika norma (c/h)</t>
  </si>
  <si>
    <t>Darba samaksas likme (EUR/h)</t>
  </si>
  <si>
    <t>Darba alga (EUR)</t>
  </si>
  <si>
    <t>Būvizstrādājumi (EUR)</t>
  </si>
  <si>
    <t>Mehānismi (EUR)</t>
  </si>
  <si>
    <t>Kopā (EUR)</t>
  </si>
  <si>
    <t xml:space="preserve">Tiešās izmaksas kopā, t. sk. darba devēja sociālais nodoklis __.__% </t>
  </si>
  <si>
    <t>Attiecināmās izmaksas</t>
  </si>
  <si>
    <t>Sertifikāta Nr.</t>
  </si>
  <si>
    <t>Dzīvojamās mājas fasāžu vienkāršota atjaunošana</t>
  </si>
  <si>
    <t>Zibensaizsardzība</t>
  </si>
  <si>
    <t>Vispārējie būvdarbi</t>
  </si>
  <si>
    <t>m</t>
  </si>
  <si>
    <t>gab.</t>
  </si>
  <si>
    <t>rul.</t>
  </si>
  <si>
    <t>gb.</t>
  </si>
  <si>
    <t>Būvlaukuma organizācija</t>
  </si>
  <si>
    <t>m2</t>
  </si>
  <si>
    <t>Konteinertipa vagons darbinieku, biroja, inventāra vajadzībām (1 gb.)</t>
  </si>
  <si>
    <t>obj.</t>
  </si>
  <si>
    <t>Biotualete (1 gb.)</t>
  </si>
  <si>
    <t>Būvtāfele</t>
  </si>
  <si>
    <t>Pagaidu nožogojums (saliekams metāla, max h=1,8m)</t>
  </si>
  <si>
    <t>Vārti nožogojumā autotransportam</t>
  </si>
  <si>
    <t>Segtas ieejas, iebrauktuves ēkā</t>
  </si>
  <si>
    <t>Ugunsdzēsības stends</t>
  </si>
  <si>
    <t>Atkritumu, būvgružu konteiners 11 m3</t>
  </si>
  <si>
    <t>Apsardzes telpas modulis</t>
  </si>
  <si>
    <t>Pagaidu prožektori būvlaukuma izgaismošanai</t>
  </si>
  <si>
    <t>Darba organizācijas un izpildes nodrošināšanas pārējie darbi un izmaksas (t.sk.būvlaukuma uzturēšanas izmaksas)</t>
  </si>
  <si>
    <t>Demontāžas darbi</t>
  </si>
  <si>
    <t>Esošās siltumizolācijas demontāža cokola zonā</t>
  </si>
  <si>
    <t>Esošās siltinātās fasādes apstrāde</t>
  </si>
  <si>
    <t>m3</t>
  </si>
  <si>
    <t>Esošo lietusūdens tekņu un notekcauruļu demontāža</t>
  </si>
  <si>
    <t>Esošo logu demontāža</t>
  </si>
  <si>
    <t>Esošo durvju demontāža</t>
  </si>
  <si>
    <t>Esošās ēkas apmales demontāža</t>
  </si>
  <si>
    <t>Grunts atrakšana cokolam ar roku darbu</t>
  </si>
  <si>
    <t>Liekās grunts iekraušana automašīnās un aizvešana</t>
  </si>
  <si>
    <t>Cokola aizbēršana ar pievestu granti, planēšana</t>
  </si>
  <si>
    <t>Stiklašķiedras armējošais siets uz līmjavas kārtas</t>
  </si>
  <si>
    <t>Krāsošana 2x</t>
  </si>
  <si>
    <t>Vertikālā hidroiolācija- smērējama, elastīgs, hidroizolējošs bitumena maisījums</t>
  </si>
  <si>
    <t>Līmjavas kārta uz hidroizolācijas</t>
  </si>
  <si>
    <t>PVC cokola profils un stūra profils ar stikla šķiedras sietu un lāseni 150mm</t>
  </si>
  <si>
    <t>Gatavais dekoratīvais silikona apmetums, graudu izmērs līdz 2mm, ar otrās kategorijas mehānisko izturību</t>
  </si>
  <si>
    <t>Pagraba pārseguma siltināšana S2</t>
  </si>
  <si>
    <t>Ārsienu virsmas līdzināšana un gruntēšana</t>
  </si>
  <si>
    <t>Ārsienas siltināšana ar akmens vates fasādes plāksnēm Rockwool Frontrock MAX E 150mm  (λ≤0,036 W/mK) vai ekvivalentu uz līmjavas kārtas, iesk.stiprinājumus</t>
  </si>
  <si>
    <t>Ailu virsmas līdzināšana un gruntēšana</t>
  </si>
  <si>
    <t>Iekšsienu siltināšana S5</t>
  </si>
  <si>
    <t>Tvaika izolācija 0.2mm</t>
  </si>
  <si>
    <t>Esošās siltumizolācijas demontāža bēniņos</t>
  </si>
  <si>
    <t>Ārsienu siltināšana S3 (Mezgls 1)</t>
  </si>
  <si>
    <t>Logailu siltināšana S4 (Mezgls 2)</t>
  </si>
  <si>
    <r>
      <t>m</t>
    </r>
    <r>
      <rPr>
        <vertAlign val="superscript"/>
        <sz val="8"/>
        <rFont val="Arial"/>
        <family val="2"/>
      </rPr>
      <t>2</t>
    </r>
  </si>
  <si>
    <t>Bēniņu siltināšana (Mezgls 4)</t>
  </si>
  <si>
    <t>Kāpņu telpas sienas siltināšana (Mezgls 5)</t>
  </si>
  <si>
    <t>Cokolsa siltināšana S1 (Mezgli 1, 11)</t>
  </si>
  <si>
    <t>Jumta parapets (Mezgls 6)</t>
  </si>
  <si>
    <t>Jumta elementi</t>
  </si>
  <si>
    <t>Esošās jumta margas attīrīšana no rūsas , krāsojuma atjaunošana. Nepieciešamības gadījumā veikt papildus stiprināšanu vai esošo stiprinājumu atjaunošanu</t>
  </si>
  <si>
    <t>kpl.</t>
  </si>
  <si>
    <t>Apmetuma uzklāšana</t>
  </si>
  <si>
    <t>Jaunu skārda cepuru montāža</t>
  </si>
  <si>
    <t xml:space="preserve">Jaunu jumta metāla kāpņu izbūve </t>
  </si>
  <si>
    <t>Ieejas jumtiņš (Mezgls 10)</t>
  </si>
  <si>
    <t>Esošā jumtiņa betona konstrukcijas remonts, metāla konstrukciju attīrīšana no rūsas, gruntēšana un krāsošana</t>
  </si>
  <si>
    <t>Kausējamā polimērbitumena ruļļveida jumta segums, divās kārtās, virsklājs pārklāts ar akmens smalci</t>
  </si>
  <si>
    <t>Krāsots dekoratīvais silikona apmetums</t>
  </si>
  <si>
    <t>Skārda apdare pa jumtiņa perimetru, rūpnieciski krāsots tērauda skārds 0,45mm</t>
  </si>
  <si>
    <t>Esošo ieejas jumtiņu seguma demontāža</t>
  </si>
  <si>
    <t>Lietusūdens tekne 50mm</t>
  </si>
  <si>
    <t>Skārda segums trapecveida profils T20 PE materiāla biezums 0,45mm</t>
  </si>
  <si>
    <t>Balkona apdare (Mezgls 7)</t>
  </si>
  <si>
    <t>Vecās sistēmas demontāža</t>
  </si>
  <si>
    <t>Siltumizolācijas fasondaļas</t>
  </si>
  <si>
    <t>PVC pārklājums</t>
  </si>
  <si>
    <t>Kompensātori</t>
  </si>
  <si>
    <t>Nekustīgie balsti</t>
  </si>
  <si>
    <t>Stiprinājumi un palīgmateriāli</t>
  </si>
  <si>
    <t>Montāžas komplekts ieskaitot ugunsdrošības risinājumus</t>
  </si>
  <si>
    <t>Apkures  hidrauliskās pārbaude un sistēmas skalošana , balansēšana un balansēšanas aktu sastādīšana</t>
  </si>
  <si>
    <t xml:space="preserve">Radiatoru vietas uzlabošana (špaktelēšana, krāsošana) </t>
  </si>
  <si>
    <t>Individuālais siltuma sadalītājs (alokātors)</t>
  </si>
  <si>
    <t>Siltuma sadalītāja datu savācējs</t>
  </si>
  <si>
    <t>Noslēgarmatūras marķēšana</t>
  </si>
  <si>
    <t xml:space="preserve">Pārsegumu šķērsošanas vietas uzlabošana (špaktelēšana, krāsošana) </t>
  </si>
  <si>
    <t>Apkures sistēmas palaišanu un ieregulēšanu</t>
  </si>
  <si>
    <t>Pieslēgums SM</t>
  </si>
  <si>
    <t>Apkures siltummainis 82,85 kW</t>
  </si>
  <si>
    <t>objekts</t>
  </si>
  <si>
    <t>gab</t>
  </si>
  <si>
    <t>t.m.</t>
  </si>
  <si>
    <t>kompl.</t>
  </si>
  <si>
    <t>Tērauda presējama  caurule - apkurei 15</t>
  </si>
  <si>
    <t>Tērauda presējama  caurule - apkurei 18</t>
  </si>
  <si>
    <t>Tērauda presējama  caurule - apkurei 22</t>
  </si>
  <si>
    <t>Tērauda presējama  caurule - apkurei 28</t>
  </si>
  <si>
    <t>Tērauda presējama  caurule - apkurei 35</t>
  </si>
  <si>
    <t>Tērauda presējama  caurule - apkurei 42</t>
  </si>
  <si>
    <t>Tērauda presējama  caurule - apkurei 54</t>
  </si>
  <si>
    <t>Tērauda radiators ar sienas stiprinājumiem un atgaisotāju C33-600-800</t>
  </si>
  <si>
    <t>Tērauda radiators ar sienas stiprinājumiem un atgaisotāju C11-400-1000</t>
  </si>
  <si>
    <t>Tērauda radiators ar sienas stiprinājumiem un atgaisotāju C11-400-1200</t>
  </si>
  <si>
    <t>Tērauda radiators ar sienas stiprinājumiem un atgaisotāju C11-400-700</t>
  </si>
  <si>
    <t>Tērauda radiators ar sienas stiprinājumiem un atgaisotāju C11-400-900</t>
  </si>
  <si>
    <t>Tērauda radiators ar sienas stiprinājumiem un atgaisotāju C22-400-1000</t>
  </si>
  <si>
    <t>Tērauda radiators ar sienas stiprinājumiem un atgaisotāju C22-400-1100</t>
  </si>
  <si>
    <t>Tērauda radiators ar sienas stiprinājumiem un atgaisotāju C22-400-700</t>
  </si>
  <si>
    <t>Tērauda radiators ar sienas stiprinājumiem un atgaisotāju C22-400-800</t>
  </si>
  <si>
    <t>Tērauda radiators ar sienas stiprinājumiem un atgaisotāju C22-400-900</t>
  </si>
  <si>
    <t>Izlaides vārsts t=110˚; P=8 bar DN15</t>
  </si>
  <si>
    <t>Lodveida ventilis t=110˚; P=8 bar DN15</t>
  </si>
  <si>
    <t>Lodveida ventilis t=110˚; P=8 bar DN20</t>
  </si>
  <si>
    <t>Lodveida ventilis t=110˚; P=8 bar DN40</t>
  </si>
  <si>
    <t>Lodveida ventilis t=110˚; P=8 bar DN50</t>
  </si>
  <si>
    <t>Balansēšanas vārsts t=110˚; P=8 bar DN40</t>
  </si>
  <si>
    <t>Balansēšanas vārsts t=110˚; P=8 bar DN50</t>
  </si>
  <si>
    <t>Akmensvates izolācijas čaula, ar alum. atstarojošo slāni; b=50mm 18/50 (λD=0,045 W/m*K)</t>
  </si>
  <si>
    <t>Akmensvates izolācijas čaula, ar alum. atstarojošo slāni; b=50mm 22/50 (λD=0,045 W/m*K)</t>
  </si>
  <si>
    <t>Akmensvates izolācijas čaula, ar alum. atstarojošo slāni; b=50mm 28/50 (λD=0,045 W/m*K)</t>
  </si>
  <si>
    <t>Akmensvates izolācijas čaula, ar alum. atstarojošo slāni; b=50mm 35/50 (λD=0,045 W/m*K)</t>
  </si>
  <si>
    <t>Akmensvates izolācijas čaula, ar alum. atstarojošo slāni; b=50mm 42/50 (λD=0,045 W/m*K)</t>
  </si>
  <si>
    <t>Akmensvates izolācijas čaula, ar alum. atstarojošo slāni; b=60mm 54/60 (λD=0,045 W/m*K)</t>
  </si>
  <si>
    <t>Apkure</t>
  </si>
  <si>
    <t>Kāpņu telpas griestu siltināšama (AR-08)</t>
  </si>
  <si>
    <t>Tvaika izolācija</t>
  </si>
  <si>
    <t>Ugunsdrošā riģipša apšuvums EI60 metāla profilu karkasā</t>
  </si>
  <si>
    <t>Griestu sagatavošana krāsošanai un krāsošana 2x</t>
  </si>
  <si>
    <t>Lieveņi (AR-08)</t>
  </si>
  <si>
    <t>Esošo lieveņu virsmas attīrīšana, remonts un izlīdzināšana</t>
  </si>
  <si>
    <t>Metāla margas uzstādīšana gar vienu lieveņa malu</t>
  </si>
  <si>
    <t>Dažādi darbi</t>
  </si>
  <si>
    <t>Ieejas mezgla grīdas sagatavošana un izlīdzināšana ar Weberfloor 4400 vai ekvivalentu (AR-03)</t>
  </si>
  <si>
    <t>Ieejas mezgla grīdas flīzēšana, iesk.flīžu līmi un šuvju aizpildītāju (AR-03)</t>
  </si>
  <si>
    <t>Lietusūdens betona notekrenes iebūve zem katras lietusūdens notekas (AR-02)</t>
  </si>
  <si>
    <t>Visu nedarbojošos elektrokomunikāciju demontāža, darbojošo komunikāciju pārcelšana virs jaunizveidojamā siltumizolācijas slāņa ievietojjot speciālos el.kabeļiem paredzētos penāļos (AR-06)</t>
  </si>
  <si>
    <t>Ēkas numurzīmes demontāža un  uzstādīšana atpakaļ</t>
  </si>
  <si>
    <t>Karoga kāta turētāja uzstādīšana (Mezgls 9)</t>
  </si>
  <si>
    <t>Ēkas apmale (Mezgls 1)</t>
  </si>
  <si>
    <t>Dolomīta šķembu kārta 80mm</t>
  </si>
  <si>
    <t>Izlīdzinošā smilts kārta 50mm</t>
  </si>
  <si>
    <t>Betona apmales izbūva uz pabetonējuma</t>
  </si>
  <si>
    <t>Ēkas apmale (Mezgls 11)</t>
  </si>
  <si>
    <t xml:space="preserve">Minerālmateriālu maisījums 0/45 200mm biezumā </t>
  </si>
  <si>
    <t>Virsējā kārta- karstais asfalts AC11 4cm</t>
  </si>
  <si>
    <t>Apakšējā kārta- karstais asfalts AC22 6cm</t>
  </si>
  <si>
    <t>Horizontālās lietus ūdens teknes d.150mm izbūve</t>
  </si>
  <si>
    <t>Vertikālās lietus ūdens teknes izbūve</t>
  </si>
  <si>
    <t>Balkonu izlīdzinošā slāna demontāža</t>
  </si>
  <si>
    <t>Dažādu lāseņu demontāža</t>
  </si>
  <si>
    <t>Logi (AR-12)</t>
  </si>
  <si>
    <t>Pašregulējamās pieplūdes gaisa vārsta Aereco EMM vai ekvivalenta uzstādīšana</t>
  </si>
  <si>
    <t>Ārējā skārda palodze, rūpnieciski krāsota</t>
  </si>
  <si>
    <t>Iekšējā lamināta palodze</t>
  </si>
  <si>
    <t>Durvis, restes (AR- 13)</t>
  </si>
  <si>
    <t>Ventilācijas restu R-1 d150mm montāža</t>
  </si>
  <si>
    <t>Ventilācijas restu R-2 d125mm montāža</t>
  </si>
  <si>
    <t>Ventilācijas restu R-3 500x600mm montāža</t>
  </si>
  <si>
    <t>Impregnēta koka brusa 50x100mm, iesk.stiprinājumus</t>
  </si>
  <si>
    <t>Betona bruģa iabūve 60mm</t>
  </si>
  <si>
    <t>Esošās asfalta seguma demontāža</t>
  </si>
  <si>
    <t>Balkonu norobežojošo margu demontāža</t>
  </si>
  <si>
    <t>Vienkomponenta elastīga mitruma izolācija Baumit SockelSchutz Flexibel vai ekvivalenta 50mm virs un 50mm zem zemes līmeņa</t>
  </si>
  <si>
    <t xml:space="preserve">Koka laipu izbūve no impregnētiem dēļiem 100x25mm uz koka karkasa, kas izbūvēts no dēļiem 25*75mm ar soli 600mm
</t>
  </si>
  <si>
    <t>Esošo ventilācijas atveru sienā atjaunošana, uzstādot tajās PVC caurules ar d.100mm, nodrošinot hermētisku savienojumu, bēniņu daļā uzstādīt metāla sietu.</t>
  </si>
  <si>
    <t>Mehāniski attīrīt atsegtos tērauda nesošos elemetus, stiegrojumu no korozijas līdz tīram metālam, ar smilšu strūklas palīdzību  līdz virsmas kvalitātei Sa2.5. Ja kāds metāla elements, stiegrojums ir būtiski korodējis, tad jāveic elementa nomaiņu pret jaunu detaļu.</t>
  </si>
  <si>
    <t>Pēc metāla elementu attīrīšanas veic to apstrādi ar pretkorozijas pārklājumu. Saķeres uzlabošnai ar betonu pēc krāsojuma jāpārkaisa ar smiltīm. Metāla elementu pretkorozijas pārklājums, pārklāšana ar pretkorozijas javu krāsas konsistencē CERESIT CD30 vai ekvivalentu</t>
  </si>
  <si>
    <t>Mahāniski atīrītajam betonam (mitram) un apstrādātajam stigrojumam jāveido kontaktslānis divās kārtās uzklājot ar otu lietošanai gatavu, samaisītu javu CERESIT CD30 vai ekvivalentu.</t>
  </si>
  <si>
    <t>Pēc kontaktvirsmas izveidošanas veic betona izdrupuma aizpildīšanu, atjaunojot sākotnējos apjomus (nepieciešamības gadījumā izveido veidnes). Apjomu aizpildīšanai izmanto injekcijas javau Ceresit CD26, 25, vai ekvivalentu.</t>
  </si>
  <si>
    <t>Skārda lāsenis, PE materiāla biezums 0,45mm, tonis RAL7024 un tā iestrāde saskaņā ar mezgla-A risinājumu.</t>
  </si>
  <si>
    <t>Kristalizējošas blīvejošās javas (hidroizolācija) un slīpumu veidojošā javas slāņa izveide nodrošinot kritumu 2-2,5%</t>
  </si>
  <si>
    <t>Impregnēti koka dēļi 25x100mm, iesk.stiprinājumus, krāsoti RAL7024 tonī</t>
  </si>
  <si>
    <t>Balkonu apakšējās plaknes gruntēšana, špaktelēšana un krāsošana ar aizsargājošu un dekoratīvu akrila krāsu Ceresit CT44, vai ekvivalents.</t>
  </si>
  <si>
    <t>Jaunu norobežojošo balkona margu izbūve no metāla statņiem - kvadrātcaurule 20*20*3mm</t>
  </si>
  <si>
    <t>Tērauda loksne 40*4mm uz metāla statņiem.</t>
  </si>
  <si>
    <t>Esošo lietus noteku aizsargu pretkorozijas apstrāde un uzstādīšana atpakaļ</t>
  </si>
  <si>
    <t>Esošo lietus noteku aizsargu saudzīga demontāža</t>
  </si>
  <si>
    <t>Mehāniski attīrīt esošo balkona paneli no drūpošiem un nestabiliem betona elelmentiem līdz nesošiem betona apjomiem.</t>
  </si>
  <si>
    <t>Apmetums cokolam Multicontact MC 55 vai ekvivalents</t>
  </si>
  <si>
    <t>Pretkorozijas lenta 50mm, 10m, montāža</t>
  </si>
  <si>
    <t>ALu apaļtērauds ∅8mm, montāža</t>
  </si>
  <si>
    <t>ALu apaļtērauds ∅8mm PVC izolācijā, montāža</t>
  </si>
  <si>
    <t>ALu apaļtērauds ∅10mm L=2.0m, montāža</t>
  </si>
  <si>
    <t>Fe/Zn apaļtērauds ∅10mm PVC izolācijā, montāža</t>
  </si>
  <si>
    <t>P/e caurule d50mm gofrēta , montāža</t>
  </si>
  <si>
    <t>P/e divdaļīga caurule d110mm 450N , montāža</t>
  </si>
  <si>
    <t>Celtniecības sastatnes fasādei</t>
  </si>
  <si>
    <t>Skārda nosegelements uz balkona margas, PE materiāla biezums 0,45mm, tonis RAL7024</t>
  </si>
  <si>
    <r>
      <t xml:space="preserve">Hidroizolējoša pārklājuma izveidošana uz betona grīdas  </t>
    </r>
    <r>
      <rPr>
        <sz val="8"/>
        <color theme="1"/>
        <rFont val="Arial"/>
        <family val="2"/>
      </rPr>
      <t xml:space="preserve">MAPEI Aquaflex Roof, </t>
    </r>
    <r>
      <rPr>
        <sz val="8"/>
        <rFont val="Arial"/>
        <family val="2"/>
        <charset val="186"/>
      </rPr>
      <t>tonis pelēks vai ekvivalents</t>
    </r>
  </si>
  <si>
    <t>Zibensaizsardzības kontūra izbūve zem lieveņiem</t>
  </si>
  <si>
    <t>Fasādes mazgāšana ar ūdeni, izmantojot vidēju spiedienu, vajadzības gadījumā izmantot FungoFluid/Sanierlosung vai ekvivalentu līdzekli sēnīšu un/vai aļģu apstrādei</t>
  </si>
  <si>
    <t>Gruntēšana ar FillPrimer vai ekvivalentu, ar šķiedrām pastiprināta grunts plaisu aizpildīšanai līdz 0,5mm</t>
  </si>
  <si>
    <t>Krāsošana ar fasādes krāsu uz silikona bāzes Sikoncolor vai ekvivalentu</t>
  </si>
  <si>
    <t>Esošo aiztikloto balkonu konstrukciju demontāža</t>
  </si>
  <si>
    <t xml:space="preserve">Bēniņu pārseguma siltināšana ar beramo akmensvati PAROC BLT9 (KOEF. λ ≤ 0.041 W/(m•K)) vai ekvivalentu (Iestrādes blīvums: ≥40 kg/m3). Siltumizolācijas biezums janodrošina pēc sēšanās - 300mm
</t>
  </si>
  <si>
    <t>Ārsienas siltināšana ar akmens vates fasādes plāksnēm Rockwool Frontrock MAX E 100mm  (λ≤0,036 W/mK) vai ekvivalentu uz līmjavas kārtas, iesk.stiprinājumus</t>
  </si>
  <si>
    <t>Esošā jumta remonts vietās, kur nepieciešams, apmēram 15% no jumta apjoma, precizēt būvniecības laikā</t>
  </si>
  <si>
    <t>Siltinašana ar Paroc Linio10 akmensvati - 50mm (KOEF. λ ≤ 0.036 W/(m•K)) vai ekvivalentu uz līmjavas kārtas, iesk.stiprinājumus</t>
  </si>
  <si>
    <t>Jumtiņa siltinašana ar PAROC ROS 60 akmensvati - 40 mm, (KOEF. λ ≤ 0.039 W/(m•K)) vai ekvivalentu</t>
  </si>
  <si>
    <t>Stūris no akmensvates 100*100mm</t>
  </si>
  <si>
    <t>PVC konstrukcijas loga LF-1 1550x1450mm (sask.ar rasējumu, iesk.furnitūru) montāža, (U≤1,25 (W/(m2*K))</t>
  </si>
  <si>
    <t>PVC konstrukcijas loga LF-2 2100x1450mm (sask.ar rasējumu, iesk.furnitūru) montāža, (U≤1,25 (W/(m2*K))</t>
  </si>
  <si>
    <t>PVC konstrukcijas loga LF-3 1500x1450mm  (sask.ar rasējumu, iesk.furnitūru) montāža, (U≤1,3 (W/(m2*K))</t>
  </si>
  <si>
    <t>PVC konstrukcijas loga LF-4 2100x2150mm  (sask.ar rasējumu, iesk.furnitūru) montāža, (U≤1,25 (W/(m2*K))</t>
  </si>
  <si>
    <t>PVC konstrukcijas loga LF-5 2100x2150mm  (sask.ar rasējumu, iesk.furnitūru) montāža, (U≤1,25 (W/(m2*K))</t>
  </si>
  <si>
    <t>PVC konstrukcijas loga LF-6 850x550mm  (sask.ar rasējumu, iesk.furnitūru) montāža, loga paketei un rāmim (U≤1,3 (W/(m2*K))</t>
  </si>
  <si>
    <t>Siltinātu metāla konstrukcijas durvju D-1 1000x1900mm (sask.ar rasējumu, iesk.furnitūru) montāža, (U≤1,8 (W/(m2*K))</t>
  </si>
  <si>
    <t>Siltinātu metāla konstrukcijas durvju DF-1 1350x2200mm (sask.ar rasējumu, ar piezīmi Nr.6, iesk.furnitūru) montāža, (U≤1,8 (W/(m2*K))</t>
  </si>
  <si>
    <t>Esošo vēdināšanas kanālu sienā atjaunošana, virtuves gaisa nosūcei, pvc caurules ∅110mm montāža (Mezgls 8)</t>
  </si>
  <si>
    <t>Tērauda presējams līkums 90° -  izmērs 15</t>
  </si>
  <si>
    <t>Tērauda presējams līkums 90° -  izmērs 18</t>
  </si>
  <si>
    <t>Tērauda presējams līkums 90° -  izmērs 22</t>
  </si>
  <si>
    <t>Tērauda presējams T-gabals 90° - izmērs 15/15</t>
  </si>
  <si>
    <t>Tērauda presējams T-gabals 90° - izmērs 18/18/15</t>
  </si>
  <si>
    <t>Tērauda presējams T-gabals 90° - izmērs 18/18</t>
  </si>
  <si>
    <t>Tērauda presējams T-gabals 90° - izmērs 22/22/15</t>
  </si>
  <si>
    <t>Tērauda presējams T-gabals 90° - izmērs 22/22</t>
  </si>
  <si>
    <t>Tērauda presējams T-gabals 90° - izmērs 28/28/15</t>
  </si>
  <si>
    <t>Tērauda presējams T-gabals 90° - izmērs 28/28/22</t>
  </si>
  <si>
    <t>Tērauda presējams T-gabals 90° - izmērs 35/35/15</t>
  </si>
  <si>
    <t>Tērauda presējams T-gabals 90° - izmērs 35/35/18</t>
  </si>
  <si>
    <t>Tērauda presējams T-gabals 90° - izmērs 35/35/22</t>
  </si>
  <si>
    <t>Tērauda presējams T-gabals 90° - izmērs 42/42/18</t>
  </si>
  <si>
    <t>Tērauda presējams T-gabals 90° - izmērs 42/42/22</t>
  </si>
  <si>
    <t>Tērauda presējams T-gabals 90° - izmērs 42/42</t>
  </si>
  <si>
    <t>Tērauda presējams T-gabals 90° - izmērs 42/42/54</t>
  </si>
  <si>
    <t>Tērauda presējams T-gabals 90° - izmērs 54/54/15</t>
  </si>
  <si>
    <t>Tērauda presējams T-gabals 90° - izmērs 54/54</t>
  </si>
  <si>
    <t>Tērauda presējama pāreja - izmērs 18/15</t>
  </si>
  <si>
    <t>Tērauda presējama pāreja - izmērs 22/15</t>
  </si>
  <si>
    <t>Tērauda presējama pāreja - izmērs 22/18</t>
  </si>
  <si>
    <t>Tērauda presējama pāreja - izmērs 28/18</t>
  </si>
  <si>
    <t>Tērauda presējama pāreja - izmērs 28/22</t>
  </si>
  <si>
    <t>Tērauda presējama pāreja - izmērs 35/28</t>
  </si>
  <si>
    <t>Tērauda presējama pāreja - izmērs 42/28</t>
  </si>
  <si>
    <t>Tērauda presējama pāreja - izmērs 42/35</t>
  </si>
  <si>
    <t>Tērauda presējama pāreja - izmērs 54/42</t>
  </si>
  <si>
    <t xml:space="preserve">Piezīmes. </t>
  </si>
  <si>
    <t xml:space="preserve">1. Būvuzņēmējam jāievērtē darbu apjomu sarakstā minēto darbu veikšanai nepieciešamie materiāli un papildus darbi, kas nav minēti šajā sarakstā, bet bez </t>
  </si>
  <si>
    <t xml:space="preserve">    kuriem nebūtu iespējama būvdarbu tehnoloģiski pareiza un spēkā esošiem normatīviem atbilstoša veikšana pilnā apmērā.</t>
  </si>
  <si>
    <t>2. Darbu apjomu sarakstu skatīt kopā ar rasējumiem un specifikācijām. Gadījumā, ja darbu apjomi nesakrīt ar rasējumiem vai specifikācijām, par pareiziem</t>
  </si>
  <si>
    <t xml:space="preserve">    jāuzskata rasējumos esošie darbu apjomi.</t>
  </si>
  <si>
    <t>3. Atsevišķu materiālu apjomi doti bez rezerves.</t>
  </si>
  <si>
    <t>4. Tāmēs ietvertos konkrēto ražotāju materiālus un izstrādājumus var aizvietot ar ekvivalentu citu ražotāju materiāliem un izstrādājumiem, saskaņojot ar Arhitektu un Pasūtītāju.</t>
  </si>
  <si>
    <t>Finanšu rezerve 3%</t>
  </si>
  <si>
    <t>%</t>
  </si>
  <si>
    <t>Daudzdzīvokļu dzīvojamās ēkas energoefektivitātes paaugstināšana</t>
  </si>
  <si>
    <t>Zemgales iela 28, Olaine, Olaines novads, LV-2114</t>
  </si>
  <si>
    <t>Tāme sastādīta  2021. gada tirgus cenās, pamatojoties uz AR daļas rasējumiem</t>
  </si>
  <si>
    <t xml:space="preserve">Ekstrudētais putupolistirols Tenapors Extra EPS 150 100mm biezumā ar pusspundi, iesk.stiprinājuma elementus (λ≤0,038 W/mK) vai ekvivalents </t>
  </si>
  <si>
    <t>Ailu siltināšana ar akmens vates fasādes plāksnēm 20-50mm  (λ≤0,037 W/mK) uz līmjavas kārtas, iesk.stiprinājumus</t>
  </si>
  <si>
    <t>Iekšsienu siltināšana ar akmens vates fasādes plāksnēm 50mm  (λ≤0,036 W/mK) uz līmjavas kārtas, iesk.stiprinājumus</t>
  </si>
  <si>
    <t>Griestu siltināšana ar akmens vati 50mm  (λ≤0,037 W/mK) uz līmjavas kārtas, iesk.stiprinājumus</t>
  </si>
  <si>
    <t>Siltināšana ar putupolistirolu EPS 100 iesk.stiprinājumus   (KOEF. λ ≤ 0.038 W/(m•K)) - 100mm. Putupolistirolu virsmu apstrādāt ar armējošo kārtu. Nodrošināt, lai visās pieslēguma vietās - sienas, inženierkomunikāciju zonas, izolācija būtu apstrādāta ar armējošo slāni. Vietās, kur to tehniski nav iespējams izdarīt, pielietot akmensvati.</t>
  </si>
  <si>
    <t>Putupolistirols EPS 80-100mm  (KOEF. λ ≤ 0.034 W/(m•K)) uz līmjavas kārtas, iesk.stiprinājumus</t>
  </si>
  <si>
    <t>Siltinājums ar putupolistirola plāksnēm EPS80  (λ≤0,036 W/mK) 150mm</t>
  </si>
  <si>
    <t>Cinkota tērauda lente 40x4mm 5052FT, "OBO", montāža vai ekvivalents</t>
  </si>
  <si>
    <t>Stienis ∅20, apaļtērauds, L=1500mm (elektrodsL=4500mm) 219/20ST, "OBO", montāža vai ekvivalents</t>
  </si>
  <si>
    <t>Uzgalis ∅20 1819/20BP, "OBO", montāža vai ekvivalents</t>
  </si>
  <si>
    <t>Savienojums ∅20 2745/20, "OBO", montāža vai ekvivalents</t>
  </si>
  <si>
    <t>Savienojums stienis ∅20/40x4mm lente 250/AFT, "OBO", montāža vai ekvivalents</t>
  </si>
  <si>
    <t>Mērījumu savienojums 319RD10, "OBO" kārbā, montāža vai ekvivalents</t>
  </si>
  <si>
    <t>Vada ∅8...10mm vert. stiprinājums 177 20 M10, "OBO" , montāža vai ekvivalents</t>
  </si>
  <si>
    <t>Zibensuztvērējs 101 VL2000, "OBO", montāža vai ekvivalents</t>
  </si>
  <si>
    <t>Zibensuztvērēja stiprinājums pie vertik. virsmas , "OBO'', montāža vai ekvivalents</t>
  </si>
  <si>
    <t>Radiatora noslēgvārsts ar priekšiestādījumu  RLV Dn15, vai ekvivalents</t>
  </si>
  <si>
    <t>Radiatora noslēgvārsts ar priekšiestādījumu RA-DV Dn15, RA 2000 pret zādzību, vai ekvivalents</t>
  </si>
  <si>
    <t>Radiatora termogalva ar vārstu komplekts RA-DV Dn15, RA 2000 ar tempratūras ierobežojumu +16 °C, vai ekvivalents</t>
  </si>
  <si>
    <t xml:space="preserve">Demontēto elementu un būvgružu savākšana un izvešana </t>
  </si>
  <si>
    <t xml:space="preserve">Pirms pagraba pārseguma siltināšanas izstrādāt darbu veikšanas tehnoloģiju, lai būtu iespējams saglabāt esošās koka konstrukciju dzīvokļu noliktavas. </t>
  </si>
  <si>
    <t>Esošo deviņu skursteņu ventilācijas kanālu tīrīšana</t>
  </si>
  <si>
    <t>Demontēt esošo skursteņu bojāto mūrējumu vietas un atjaunot tās ar ekvavilentiem ķieģeļiem un mūrjavu. Piemūrēt vēdkanālus, lai no jaunā jumta seguma līdz vēdkanālu augšai min būtu 400mm,  nodrošināt skārda hermētisku savienojumu pie jumta.</t>
  </si>
  <si>
    <t>Cirkulācijas sūknis Stratos MAXO 25/0,5-8, vai ekvivalents</t>
  </si>
  <si>
    <t>Tāme sastādīta 2022. gada __.________</t>
  </si>
  <si>
    <t>Iepirkums Nr. AS OŪS 2022/07_E</t>
  </si>
  <si>
    <t>Tāme sastādīta  2021. gada tirgus cenās, pamatojoties uz ELT daļas rasējumiem</t>
  </si>
  <si>
    <t>Tāme sastādīta  2021. gada tirgus cenās, pamatojoties uz AVK daļas rasējumiem</t>
  </si>
  <si>
    <t>Tāme sastādīta  2021. gada tirgus cenās, pamatojoties uz DOP daļas rasējumiem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</si>
</sst>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
    <numFmt numFmtId="166" formatCode="0.0%"/>
  </numFmts>
  <fonts count="18" x14ac:knownFonts="1">
    <font>
      <sz val="11"/>
      <color theme="1"/>
      <name val="Calibri"/>
      <family val="2"/>
      <charset val="186"/>
      <scheme val="minor"/>
    </font>
    <font>
      <sz val="8"/>
      <name val="Arial"/>
      <family val="2"/>
      <charset val="186"/>
    </font>
    <font>
      <b/>
      <sz val="8"/>
      <name val="Arial"/>
      <family val="2"/>
      <charset val="186"/>
    </font>
    <font>
      <sz val="10"/>
      <name val="Arial"/>
      <family val="2"/>
      <charset val="186"/>
    </font>
    <font>
      <sz val="10"/>
      <name val="Arial"/>
      <family val="2"/>
      <charset val="204"/>
    </font>
    <font>
      <sz val="9"/>
      <color indexed="81"/>
      <name val="Tahoma"/>
      <family val="2"/>
      <charset val="186"/>
    </font>
    <font>
      <b/>
      <sz val="9"/>
      <color indexed="81"/>
      <name val="Tahoma"/>
      <family val="2"/>
      <charset val="186"/>
    </font>
    <font>
      <b/>
      <i/>
      <u/>
      <sz val="8"/>
      <name val="Arial"/>
      <family val="2"/>
    </font>
    <font>
      <b/>
      <sz val="8"/>
      <name val="Arial"/>
      <family val="2"/>
    </font>
    <font>
      <sz val="8"/>
      <name val="Arial"/>
      <family val="2"/>
    </font>
    <font>
      <vertAlign val="superscript"/>
      <sz val="8"/>
      <name val="Arial"/>
      <family val="2"/>
    </font>
    <font>
      <sz val="8"/>
      <color rgb="FFFF0000"/>
      <name val="Arial"/>
      <family val="2"/>
      <charset val="186"/>
    </font>
    <font>
      <sz val="8"/>
      <color rgb="FFFF0000"/>
      <name val="Arial"/>
      <family val="2"/>
    </font>
    <font>
      <sz val="8"/>
      <color theme="1"/>
      <name val="Arial"/>
      <family val="2"/>
    </font>
    <font>
      <sz val="10"/>
      <name val="Arial"/>
      <family val="2"/>
    </font>
    <font>
      <sz val="9"/>
      <name val="Arial"/>
      <family val="2"/>
      <charset val="204"/>
    </font>
    <font>
      <sz val="8"/>
      <name val="Arial"/>
      <family val="2"/>
      <charset val="204"/>
    </font>
    <font>
      <sz val="8"/>
      <name val="Arial Baltic"/>
      <charset val="186"/>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3" fillId="0" borderId="0"/>
    <xf numFmtId="0" fontId="4" fillId="0" borderId="0"/>
  </cellStyleXfs>
  <cellXfs count="239">
    <xf numFmtId="0" fontId="0" fillId="0" borderId="0" xfId="0"/>
    <xf numFmtId="0" fontId="1" fillId="0" borderId="0" xfId="0" applyFont="1"/>
    <xf numFmtId="0" fontId="2" fillId="0" borderId="0" xfId="0" applyFont="1" applyAlignment="1">
      <alignment horizontal="center"/>
    </xf>
    <xf numFmtId="0" fontId="2" fillId="0" borderId="1" xfId="0" applyFont="1" applyBorder="1" applyAlignment="1">
      <alignment horizontal="center"/>
    </xf>
    <xf numFmtId="0" fontId="1" fillId="0" borderId="0" xfId="0" applyFont="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6" xfId="0" applyFont="1" applyBorder="1"/>
    <xf numFmtId="4" fontId="1" fillId="0" borderId="7" xfId="0" applyNumberFormat="1" applyFont="1" applyBorder="1" applyAlignment="1">
      <alignment horizontal="center" vertical="center"/>
    </xf>
    <xf numFmtId="0" fontId="1" fillId="0" borderId="10" xfId="0" applyFont="1" applyBorder="1"/>
    <xf numFmtId="0" fontId="2" fillId="0" borderId="11" xfId="0" applyFont="1" applyBorder="1" applyAlignment="1">
      <alignment horizontal="right"/>
    </xf>
    <xf numFmtId="2" fontId="2" fillId="0" borderId="12" xfId="0" applyNumberFormat="1" applyFont="1" applyBorder="1" applyAlignment="1">
      <alignment horizontal="center" vertical="center"/>
    </xf>
    <xf numFmtId="0" fontId="2" fillId="0" borderId="0" xfId="0" applyFont="1" applyAlignment="1">
      <alignment horizontal="right"/>
    </xf>
    <xf numFmtId="2" fontId="2" fillId="0" borderId="0" xfId="0" applyNumberFormat="1" applyFont="1" applyAlignment="1">
      <alignment horizontal="center" vertical="center"/>
    </xf>
    <xf numFmtId="2" fontId="1" fillId="0" borderId="14" xfId="0" applyNumberFormat="1" applyFont="1" applyBorder="1" applyAlignment="1">
      <alignment horizontal="center" vertical="center"/>
    </xf>
    <xf numFmtId="0" fontId="1" fillId="0" borderId="0" xfId="0" applyFont="1" applyAlignment="1">
      <alignment wrapText="1"/>
    </xf>
    <xf numFmtId="0" fontId="1" fillId="0" borderId="0" xfId="0" applyFont="1" applyAlignment="1">
      <alignment horizontal="center" vertical="justify"/>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2" fontId="1" fillId="0" borderId="0" xfId="0" applyNumberFormat="1" applyFont="1"/>
    <xf numFmtId="0" fontId="2" fillId="0" borderId="31" xfId="0" applyFont="1" applyBorder="1" applyAlignment="1">
      <alignment horizontal="center"/>
    </xf>
    <xf numFmtId="0" fontId="1" fillId="0" borderId="0" xfId="0" applyFont="1" applyAlignment="1">
      <alignment vertical="center"/>
    </xf>
    <xf numFmtId="164" fontId="1" fillId="0" borderId="21" xfId="0" applyNumberFormat="1" applyFont="1" applyBorder="1" applyAlignment="1">
      <alignment horizontal="center" vertical="center" wrapText="1"/>
    </xf>
    <xf numFmtId="164" fontId="1" fillId="0" borderId="29" xfId="0" applyNumberFormat="1" applyFont="1" applyBorder="1" applyAlignment="1">
      <alignment horizontal="center" vertical="center" wrapText="1"/>
    </xf>
    <xf numFmtId="0" fontId="1" fillId="0" borderId="0" xfId="0" applyFont="1" applyAlignment="1">
      <alignment horizontal="left"/>
    </xf>
    <xf numFmtId="0" fontId="1" fillId="0" borderId="0" xfId="0" applyFont="1" applyAlignment="1">
      <alignment horizontal="right" vertical="center"/>
    </xf>
    <xf numFmtId="0" fontId="1"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vertical="center" wrapText="1"/>
    </xf>
    <xf numFmtId="2" fontId="1" fillId="0" borderId="0" xfId="0" applyNumberFormat="1" applyFont="1" applyAlignment="1">
      <alignment horizontal="center" vertical="center"/>
    </xf>
    <xf numFmtId="2" fontId="1" fillId="0" borderId="0" xfId="0" applyNumberFormat="1" applyFont="1" applyAlignment="1">
      <alignment vertical="center"/>
    </xf>
    <xf numFmtId="0" fontId="2" fillId="0" borderId="0" xfId="0" applyFont="1" applyAlignment="1">
      <alignment horizontal="right" vertical="center"/>
    </xf>
    <xf numFmtId="14" fontId="1" fillId="0" borderId="0" xfId="0" applyNumberFormat="1" applyFont="1" applyAlignment="1">
      <alignment horizontal="left"/>
    </xf>
    <xf numFmtId="0" fontId="1" fillId="0" borderId="32"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165" fontId="1" fillId="0" borderId="5" xfId="0" applyNumberFormat="1" applyFont="1" applyBorder="1" applyAlignment="1">
      <alignment horizontal="center" vertical="center"/>
    </xf>
    <xf numFmtId="0" fontId="1" fillId="0" borderId="29" xfId="0" applyFont="1" applyBorder="1" applyAlignment="1">
      <alignment wrapText="1"/>
    </xf>
    <xf numFmtId="164" fontId="2" fillId="0" borderId="10" xfId="0" applyNumberFormat="1" applyFont="1" applyBorder="1" applyAlignment="1">
      <alignment horizontal="center"/>
    </xf>
    <xf numFmtId="164" fontId="2" fillId="0" borderId="12" xfId="0" applyNumberFormat="1" applyFont="1" applyBorder="1" applyAlignment="1">
      <alignment horizontal="center"/>
    </xf>
    <xf numFmtId="164" fontId="1" fillId="0" borderId="4" xfId="0" applyNumberFormat="1" applyFont="1" applyBorder="1" applyAlignment="1">
      <alignment horizontal="center"/>
    </xf>
    <xf numFmtId="164" fontId="1" fillId="0" borderId="0" xfId="0" applyNumberFormat="1" applyFont="1"/>
    <xf numFmtId="164" fontId="1" fillId="0" borderId="36" xfId="0" applyNumberFormat="1" applyFont="1" applyBorder="1" applyAlignment="1">
      <alignment horizontal="center"/>
    </xf>
    <xf numFmtId="164" fontId="1" fillId="0" borderId="35" xfId="0" applyNumberFormat="1" applyFont="1" applyBorder="1" applyAlignment="1">
      <alignment horizontal="center"/>
    </xf>
    <xf numFmtId="164" fontId="1" fillId="0" borderId="5" xfId="0" applyNumberFormat="1" applyFont="1" applyBorder="1" applyAlignment="1">
      <alignment horizontal="center" vertical="center"/>
    </xf>
    <xf numFmtId="164" fontId="1" fillId="0" borderId="29" xfId="0" applyNumberFormat="1" applyFont="1" applyBorder="1" applyAlignment="1">
      <alignment vertical="top" wrapText="1"/>
    </xf>
    <xf numFmtId="164" fontId="1" fillId="0" borderId="29" xfId="2" applyNumberFormat="1" applyFont="1" applyBorder="1" applyAlignment="1">
      <alignment horizontal="center" vertical="center"/>
    </xf>
    <xf numFmtId="164" fontId="2" fillId="0" borderId="30" xfId="2" applyNumberFormat="1" applyFont="1" applyBorder="1" applyAlignment="1">
      <alignment horizontal="center" vertical="center"/>
    </xf>
    <xf numFmtId="164" fontId="1" fillId="0" borderId="5" xfId="2" applyNumberFormat="1" applyFont="1" applyBorder="1" applyAlignment="1">
      <alignment horizontal="center" vertical="center"/>
    </xf>
    <xf numFmtId="165" fontId="1" fillId="0" borderId="0" xfId="0" applyNumberFormat="1" applyFont="1" applyAlignment="1">
      <alignment vertical="center"/>
    </xf>
    <xf numFmtId="0" fontId="1" fillId="0" borderId="42" xfId="0" applyFont="1" applyBorder="1"/>
    <xf numFmtId="2" fontId="1" fillId="0" borderId="31" xfId="0" applyNumberFormat="1" applyFont="1" applyBorder="1" applyAlignment="1">
      <alignment horizontal="center" vertical="center"/>
    </xf>
    <xf numFmtId="164" fontId="1" fillId="0" borderId="2" xfId="0" applyNumberFormat="1" applyFont="1" applyBorder="1" applyAlignment="1">
      <alignment horizontal="center" vertical="center"/>
    </xf>
    <xf numFmtId="164" fontId="1" fillId="0" borderId="21" xfId="0" applyNumberFormat="1" applyFont="1" applyBorder="1" applyAlignment="1">
      <alignment horizontal="center" vertical="center"/>
    </xf>
    <xf numFmtId="164" fontId="1" fillId="0" borderId="22" xfId="0" applyNumberFormat="1" applyFont="1" applyBorder="1" applyAlignment="1">
      <alignment horizontal="center"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wrapText="1"/>
    </xf>
    <xf numFmtId="164" fontId="1" fillId="0" borderId="43" xfId="0" applyNumberFormat="1" applyFont="1" applyBorder="1" applyAlignment="1">
      <alignment horizontal="center" vertical="center" wrapText="1"/>
    </xf>
    <xf numFmtId="164" fontId="1" fillId="0" borderId="16" xfId="0" quotePrefix="1" applyNumberFormat="1" applyFont="1" applyBorder="1" applyAlignment="1">
      <alignment horizontal="center"/>
    </xf>
    <xf numFmtId="164" fontId="1" fillId="0" borderId="16" xfId="0" applyNumberFormat="1" applyFont="1" applyBorder="1" applyAlignment="1">
      <alignment horizontal="center"/>
    </xf>
    <xf numFmtId="0" fontId="2" fillId="0" borderId="34" xfId="0" applyFont="1" applyBorder="1" applyAlignment="1">
      <alignment horizontal="center" vertical="center" textRotation="90"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164" fontId="1" fillId="0" borderId="45" xfId="0" applyNumberFormat="1" applyFont="1" applyBorder="1" applyAlignment="1">
      <alignment vertical="top" wrapText="1"/>
    </xf>
    <xf numFmtId="164" fontId="2" fillId="0" borderId="45" xfId="0" applyNumberFormat="1" applyFont="1" applyBorder="1" applyAlignment="1">
      <alignment horizontal="center" vertical="center" wrapText="1"/>
    </xf>
    <xf numFmtId="164" fontId="1" fillId="0" borderId="45" xfId="2" applyNumberFormat="1" applyFont="1" applyBorder="1" applyAlignment="1">
      <alignment horizontal="center" vertical="center"/>
    </xf>
    <xf numFmtId="164" fontId="2" fillId="0" borderId="46" xfId="2" applyNumberFormat="1" applyFont="1" applyBorder="1" applyAlignment="1">
      <alignment horizontal="center" vertical="center"/>
    </xf>
    <xf numFmtId="164" fontId="1" fillId="0" borderId="46" xfId="0" applyNumberFormat="1" applyFont="1" applyBorder="1" applyAlignment="1">
      <alignment horizontal="center" vertical="center" wrapText="1"/>
    </xf>
    <xf numFmtId="164" fontId="1" fillId="0" borderId="44" xfId="2" applyNumberFormat="1" applyFont="1" applyBorder="1" applyAlignment="1">
      <alignment horizontal="center" vertical="center"/>
    </xf>
    <xf numFmtId="164" fontId="2" fillId="0" borderId="10" xfId="3" applyNumberFormat="1" applyFont="1" applyBorder="1" applyAlignment="1">
      <alignment horizontal="center" vertical="center"/>
    </xf>
    <xf numFmtId="164" fontId="2" fillId="0" borderId="13" xfId="3" applyNumberFormat="1" applyFont="1" applyBorder="1" applyAlignment="1">
      <alignment horizontal="center" vertical="center"/>
    </xf>
    <xf numFmtId="164" fontId="2" fillId="0" borderId="14" xfId="3" applyNumberFormat="1" applyFont="1" applyBorder="1" applyAlignment="1">
      <alignment horizontal="center" vertical="center"/>
    </xf>
    <xf numFmtId="166" fontId="2" fillId="0" borderId="4" xfId="0" applyNumberFormat="1" applyFont="1" applyBorder="1" applyAlignment="1">
      <alignment horizontal="center"/>
    </xf>
    <xf numFmtId="166" fontId="1" fillId="0" borderId="7" xfId="0" applyNumberFormat="1" applyFont="1" applyBorder="1" applyAlignment="1">
      <alignment horizontal="center"/>
    </xf>
    <xf numFmtId="166" fontId="2" fillId="0" borderId="7" xfId="0" applyNumberFormat="1" applyFont="1" applyBorder="1" applyAlignment="1">
      <alignment horizontal="center"/>
    </xf>
    <xf numFmtId="165" fontId="1" fillId="0" borderId="2"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0" fontId="1" fillId="0" borderId="41" xfId="0" applyFont="1" applyBorder="1" applyAlignment="1">
      <alignment wrapText="1"/>
    </xf>
    <xf numFmtId="0" fontId="2" fillId="0" borderId="41" xfId="0" applyFont="1" applyBorder="1" applyAlignment="1">
      <alignment wrapText="1"/>
    </xf>
    <xf numFmtId="0" fontId="2" fillId="0" borderId="39" xfId="0" applyFont="1" applyBorder="1" applyAlignment="1">
      <alignment wrapText="1"/>
    </xf>
    <xf numFmtId="164" fontId="1" fillId="0" borderId="0" xfId="0" applyNumberFormat="1" applyFont="1" applyAlignment="1">
      <alignment horizontal="center" vertical="justify"/>
    </xf>
    <xf numFmtId="1" fontId="1" fillId="0" borderId="5" xfId="0" applyNumberFormat="1" applyFont="1" applyBorder="1" applyAlignment="1">
      <alignment horizontal="center" vertical="center" wrapText="1"/>
    </xf>
    <xf numFmtId="1" fontId="1" fillId="0" borderId="32" xfId="0" applyNumberFormat="1" applyFont="1" applyBorder="1" applyAlignment="1">
      <alignment horizontal="center" vertical="center"/>
    </xf>
    <xf numFmtId="0" fontId="1" fillId="0" borderId="0" xfId="0" applyFont="1" applyAlignment="1">
      <alignment horizontal="center"/>
    </xf>
    <xf numFmtId="0" fontId="1" fillId="0" borderId="0" xfId="0" applyFont="1" applyAlignment="1">
      <alignment vertical="justify"/>
    </xf>
    <xf numFmtId="9" fontId="1" fillId="0" borderId="40" xfId="0" applyNumberFormat="1" applyFont="1" applyBorder="1" applyAlignment="1"/>
    <xf numFmtId="9" fontId="1" fillId="0" borderId="0" xfId="0" applyNumberFormat="1" applyFont="1" applyAlignment="1"/>
    <xf numFmtId="9" fontId="1" fillId="0" borderId="0" xfId="0" applyNumberFormat="1" applyFont="1" applyAlignment="1">
      <alignment horizontal="right"/>
    </xf>
    <xf numFmtId="14" fontId="1" fillId="0" borderId="0" xfId="0" applyNumberFormat="1" applyFont="1" applyAlignment="1">
      <alignment horizontal="right"/>
    </xf>
    <xf numFmtId="14" fontId="1" fillId="0" borderId="0" xfId="0" applyNumberFormat="1" applyFont="1" applyAlignment="1"/>
    <xf numFmtId="164" fontId="1" fillId="0" borderId="29" xfId="0" applyNumberFormat="1" applyFont="1" applyBorder="1" applyAlignment="1">
      <alignment vertical="center" wrapText="1"/>
    </xf>
    <xf numFmtId="2" fontId="1" fillId="0" borderId="29" xfId="0" applyNumberFormat="1" applyFont="1" applyBorder="1" applyAlignment="1">
      <alignment vertical="center"/>
    </xf>
    <xf numFmtId="164" fontId="7" fillId="0" borderId="45" xfId="0" applyNumberFormat="1" applyFont="1" applyBorder="1" applyAlignment="1">
      <alignment vertical="top" wrapText="1"/>
    </xf>
    <xf numFmtId="164" fontId="7" fillId="0" borderId="29" xfId="0" applyNumberFormat="1" applyFont="1" applyBorder="1" applyAlignment="1">
      <alignment vertical="top" wrapText="1"/>
    </xf>
    <xf numFmtId="164" fontId="9" fillId="0" borderId="45" xfId="0" applyNumberFormat="1" applyFont="1" applyBorder="1" applyAlignment="1">
      <alignment horizontal="center" vertical="center" wrapText="1"/>
    </xf>
    <xf numFmtId="0" fontId="9" fillId="0" borderId="39" xfId="0" applyFont="1" applyBorder="1" applyAlignment="1">
      <alignment horizontal="center" vertical="center" wrapText="1"/>
    </xf>
    <xf numFmtId="164" fontId="8" fillId="0" borderId="30" xfId="2" applyNumberFormat="1" applyFont="1" applyBorder="1" applyAlignment="1">
      <alignment horizontal="center" vertical="center"/>
    </xf>
    <xf numFmtId="0" fontId="9" fillId="0" borderId="47" xfId="0" applyFont="1" applyBorder="1" applyAlignment="1">
      <alignment horizontal="left" vertical="center" wrapText="1"/>
    </xf>
    <xf numFmtId="2" fontId="1" fillId="0" borderId="29" xfId="0" applyNumberFormat="1" applyFont="1" applyBorder="1" applyAlignment="1">
      <alignment horizontal="center" vertical="center"/>
    </xf>
    <xf numFmtId="164" fontId="9" fillId="0" borderId="29" xfId="0" applyNumberFormat="1" applyFont="1" applyBorder="1" applyAlignment="1">
      <alignment vertical="top" wrapText="1"/>
    </xf>
    <xf numFmtId="164" fontId="9" fillId="0" borderId="29" xfId="0" applyNumberFormat="1" applyFont="1" applyBorder="1" applyAlignment="1">
      <alignment horizontal="center" vertical="center" wrapText="1"/>
    </xf>
    <xf numFmtId="164" fontId="9" fillId="0" borderId="44" xfId="2" applyNumberFormat="1" applyFont="1" applyBorder="1" applyAlignment="1">
      <alignment horizontal="center" vertical="center"/>
    </xf>
    <xf numFmtId="164" fontId="9" fillId="0" borderId="45" xfId="2" applyNumberFormat="1" applyFont="1" applyBorder="1" applyAlignment="1">
      <alignment horizontal="center" vertical="center"/>
    </xf>
    <xf numFmtId="165" fontId="1" fillId="0" borderId="44" xfId="0" applyNumberFormat="1" applyFont="1" applyBorder="1" applyAlignment="1">
      <alignment horizontal="center" vertical="center"/>
    </xf>
    <xf numFmtId="0" fontId="1" fillId="0" borderId="45" xfId="0" applyFont="1" applyBorder="1" applyAlignment="1">
      <alignment wrapText="1"/>
    </xf>
    <xf numFmtId="164" fontId="1" fillId="2" borderId="46" xfId="0" applyNumberFormat="1" applyFont="1" applyFill="1" applyBorder="1" applyAlignment="1">
      <alignment horizontal="center" vertical="center" wrapText="1"/>
    </xf>
    <xf numFmtId="0" fontId="11" fillId="0" borderId="0" xfId="0" applyFont="1"/>
    <xf numFmtId="165" fontId="1" fillId="0" borderId="5" xfId="0" applyNumberFormat="1" applyFont="1" applyFill="1" applyBorder="1" applyAlignment="1">
      <alignment horizontal="center" vertical="center"/>
    </xf>
    <xf numFmtId="0" fontId="1" fillId="0" borderId="29" xfId="0" applyFont="1" applyFill="1" applyBorder="1" applyAlignment="1">
      <alignment wrapText="1"/>
    </xf>
    <xf numFmtId="164" fontId="1" fillId="0" borderId="29" xfId="0" applyNumberFormat="1" applyFont="1" applyFill="1" applyBorder="1" applyAlignment="1">
      <alignment vertical="top" wrapText="1"/>
    </xf>
    <xf numFmtId="164" fontId="1" fillId="0" borderId="29" xfId="0" applyNumberFormat="1" applyFont="1" applyFill="1" applyBorder="1" applyAlignment="1">
      <alignment horizontal="center" vertical="center" wrapText="1"/>
    </xf>
    <xf numFmtId="164" fontId="1" fillId="0" borderId="46" xfId="0" applyNumberFormat="1" applyFont="1" applyFill="1" applyBorder="1" applyAlignment="1">
      <alignment horizontal="center" vertical="center" wrapText="1"/>
    </xf>
    <xf numFmtId="164" fontId="1" fillId="0" borderId="44" xfId="2" applyNumberFormat="1" applyFont="1" applyFill="1" applyBorder="1" applyAlignment="1">
      <alignment horizontal="center" vertical="center"/>
    </xf>
    <xf numFmtId="164" fontId="1" fillId="0" borderId="45" xfId="2" applyNumberFormat="1" applyFont="1" applyFill="1" applyBorder="1" applyAlignment="1">
      <alignment horizontal="center" vertical="center"/>
    </xf>
    <xf numFmtId="164" fontId="1" fillId="0" borderId="29" xfId="2" applyNumberFormat="1" applyFont="1" applyFill="1" applyBorder="1" applyAlignment="1">
      <alignment horizontal="center" vertical="center"/>
    </xf>
    <xf numFmtId="2" fontId="1" fillId="0" borderId="29" xfId="0" applyNumberFormat="1" applyFont="1" applyFill="1" applyBorder="1" applyAlignment="1">
      <alignment vertical="center"/>
    </xf>
    <xf numFmtId="164" fontId="2" fillId="0" borderId="30" xfId="2" applyNumberFormat="1" applyFont="1" applyFill="1" applyBorder="1" applyAlignment="1">
      <alignment horizontal="center" vertical="center"/>
    </xf>
    <xf numFmtId="164" fontId="1" fillId="0" borderId="5" xfId="2" applyNumberFormat="1" applyFont="1" applyFill="1" applyBorder="1" applyAlignment="1">
      <alignment horizontal="center" vertical="center"/>
    </xf>
    <xf numFmtId="0" fontId="1" fillId="0" borderId="0" xfId="0" applyFont="1" applyFill="1"/>
    <xf numFmtId="164" fontId="9" fillId="0" borderId="29" xfId="0" applyNumberFormat="1" applyFont="1" applyFill="1" applyBorder="1" applyAlignment="1">
      <alignment vertical="top" wrapText="1"/>
    </xf>
    <xf numFmtId="164" fontId="1" fillId="2" borderId="29" xfId="0" applyNumberFormat="1" applyFont="1" applyFill="1" applyBorder="1" applyAlignment="1">
      <alignment vertical="top" wrapText="1"/>
    </xf>
    <xf numFmtId="164" fontId="1" fillId="2" borderId="29" xfId="0" applyNumberFormat="1" applyFont="1" applyFill="1" applyBorder="1" applyAlignment="1">
      <alignment horizontal="center" vertical="center" wrapText="1"/>
    </xf>
    <xf numFmtId="164" fontId="9" fillId="2" borderId="29" xfId="0" applyNumberFormat="1" applyFont="1" applyFill="1" applyBorder="1" applyAlignment="1">
      <alignment vertical="top" wrapText="1"/>
    </xf>
    <xf numFmtId="164" fontId="9" fillId="2" borderId="29" xfId="0" applyNumberFormat="1" applyFont="1" applyFill="1" applyBorder="1" applyAlignment="1">
      <alignment horizontal="center" vertical="center" wrapText="1"/>
    </xf>
    <xf numFmtId="0" fontId="1" fillId="3" borderId="29" xfId="0" applyFont="1" applyFill="1" applyBorder="1" applyAlignment="1">
      <alignment wrapText="1"/>
    </xf>
    <xf numFmtId="0" fontId="12" fillId="0" borderId="0" xfId="0" applyFont="1"/>
    <xf numFmtId="164" fontId="7" fillId="2" borderId="29" xfId="0" applyNumberFormat="1" applyFont="1" applyFill="1" applyBorder="1" applyAlignment="1">
      <alignment vertical="top" wrapText="1"/>
    </xf>
    <xf numFmtId="2" fontId="1" fillId="0" borderId="29" xfId="0" applyNumberFormat="1" applyFont="1" applyFill="1" applyBorder="1" applyAlignment="1">
      <alignment horizontal="center" vertical="center"/>
    </xf>
    <xf numFmtId="0" fontId="12" fillId="0" borderId="0" xfId="0" applyFont="1" applyFill="1"/>
    <xf numFmtId="164" fontId="1" fillId="2" borderId="44" xfId="2" applyNumberFormat="1" applyFont="1" applyFill="1" applyBorder="1" applyAlignment="1">
      <alignment horizontal="center" vertical="center"/>
    </xf>
    <xf numFmtId="164" fontId="1" fillId="2" borderId="45" xfId="2" applyNumberFormat="1" applyFont="1" applyFill="1" applyBorder="1" applyAlignment="1">
      <alignment horizontal="center" vertical="center"/>
    </xf>
    <xf numFmtId="164" fontId="1" fillId="2" borderId="29" xfId="2" applyNumberFormat="1" applyFont="1" applyFill="1" applyBorder="1" applyAlignment="1">
      <alignment horizontal="center" vertical="center"/>
    </xf>
    <xf numFmtId="2" fontId="1" fillId="2" borderId="29" xfId="0" applyNumberFormat="1" applyFont="1" applyFill="1" applyBorder="1" applyAlignment="1">
      <alignment horizontal="center" vertical="center"/>
    </xf>
    <xf numFmtId="164" fontId="2" fillId="2" borderId="30" xfId="2" applyNumberFormat="1" applyFont="1" applyFill="1" applyBorder="1" applyAlignment="1">
      <alignment horizontal="center" vertical="center"/>
    </xf>
    <xf numFmtId="164" fontId="1" fillId="2" borderId="5" xfId="2" applyNumberFormat="1" applyFont="1" applyFill="1" applyBorder="1" applyAlignment="1">
      <alignment horizontal="center" vertical="center"/>
    </xf>
    <xf numFmtId="0" fontId="11" fillId="0" borderId="0" xfId="0" applyFont="1" applyFill="1"/>
    <xf numFmtId="0" fontId="1" fillId="0" borderId="0" xfId="0" applyFont="1" applyFill="1" applyAlignment="1">
      <alignment horizontal="center" vertical="center" wrapText="1"/>
    </xf>
    <xf numFmtId="0" fontId="1" fillId="2" borderId="0" xfId="0" applyFont="1" applyFill="1"/>
    <xf numFmtId="0" fontId="14" fillId="0" borderId="0" xfId="0" applyFont="1" applyAlignment="1">
      <alignment vertical="top" wrapText="1"/>
    </xf>
    <xf numFmtId="0" fontId="14" fillId="0" borderId="0" xfId="0" applyFont="1" applyAlignment="1">
      <alignment horizontal="center" vertical="top"/>
    </xf>
    <xf numFmtId="0" fontId="14" fillId="0" borderId="0" xfId="0" applyFont="1" applyAlignment="1">
      <alignment vertical="top"/>
    </xf>
    <xf numFmtId="0" fontId="14" fillId="0" borderId="0" xfId="0" applyFont="1"/>
    <xf numFmtId="0" fontId="14" fillId="0" borderId="0" xfId="0" applyFont="1" applyAlignment="1">
      <alignment horizontal="left" vertical="center"/>
    </xf>
    <xf numFmtId="0" fontId="15" fillId="0" borderId="0" xfId="0" applyFont="1" applyAlignment="1">
      <alignment horizontal="left" vertical="top"/>
    </xf>
    <xf numFmtId="0" fontId="16" fillId="0" borderId="0" xfId="0" applyFont="1" applyAlignment="1">
      <alignment horizontal="left" vertical="top"/>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xf numFmtId="0" fontId="9" fillId="0" borderId="0" xfId="0" applyFont="1" applyAlignment="1">
      <alignment horizontal="left" vertical="center"/>
    </xf>
    <xf numFmtId="0" fontId="17" fillId="0" borderId="0" xfId="0" applyFont="1" applyAlignment="1">
      <alignment horizontal="left" vertical="top"/>
    </xf>
    <xf numFmtId="0" fontId="9" fillId="0" borderId="0" xfId="0" applyFont="1" applyAlignment="1">
      <alignment horizontal="left" vertical="top"/>
    </xf>
    <xf numFmtId="0" fontId="1" fillId="0" borderId="0" xfId="0" applyFont="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center" vertical="top" wrapText="1"/>
    </xf>
    <xf numFmtId="0" fontId="9" fillId="2" borderId="0" xfId="0" applyFont="1" applyFill="1" applyAlignment="1">
      <alignment vertical="top" wrapText="1"/>
    </xf>
    <xf numFmtId="0" fontId="9" fillId="2" borderId="0" xfId="0" applyFont="1" applyFill="1" applyAlignment="1">
      <alignment horizontal="center" vertical="top"/>
    </xf>
    <xf numFmtId="0" fontId="9" fillId="2" borderId="0" xfId="0" applyFont="1" applyFill="1" applyAlignment="1">
      <alignment vertical="top"/>
    </xf>
    <xf numFmtId="2" fontId="9" fillId="2" borderId="0" xfId="0" applyNumberFormat="1" applyFont="1" applyFill="1" applyAlignment="1">
      <alignment vertical="top"/>
    </xf>
    <xf numFmtId="0" fontId="9" fillId="2" borderId="0" xfId="0" applyFont="1" applyFill="1"/>
    <xf numFmtId="0" fontId="9" fillId="2" borderId="0" xfId="0" applyFont="1" applyFill="1" applyAlignment="1">
      <alignment horizontal="left" vertical="center"/>
    </xf>
    <xf numFmtId="0" fontId="15" fillId="0" borderId="0" xfId="0" applyFont="1" applyAlignment="1">
      <alignment vertical="top" wrapText="1"/>
    </xf>
    <xf numFmtId="164" fontId="1" fillId="4" borderId="29" xfId="0" applyNumberFormat="1" applyFont="1" applyFill="1" applyBorder="1" applyAlignment="1">
      <alignment vertical="top" wrapText="1"/>
    </xf>
    <xf numFmtId="0" fontId="9" fillId="4" borderId="47" xfId="0" applyFont="1" applyFill="1" applyBorder="1" applyAlignment="1">
      <alignment horizontal="left" vertical="top" wrapText="1"/>
    </xf>
    <xf numFmtId="164" fontId="1" fillId="4" borderId="29" xfId="0" applyNumberFormat="1" applyFont="1" applyFill="1" applyBorder="1" applyAlignment="1">
      <alignment vertical="center" wrapText="1"/>
    </xf>
    <xf numFmtId="164" fontId="9" fillId="4" borderId="29" xfId="0" applyNumberFormat="1" applyFont="1" applyFill="1" applyBorder="1" applyAlignment="1">
      <alignment vertical="top" wrapText="1"/>
    </xf>
    <xf numFmtId="164" fontId="1" fillId="4" borderId="45" xfId="0" applyNumberFormat="1" applyFont="1" applyFill="1" applyBorder="1" applyAlignment="1">
      <alignment vertical="top" wrapText="1"/>
    </xf>
    <xf numFmtId="0" fontId="1" fillId="0" borderId="15"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1" fillId="0" borderId="10" xfId="0" applyFont="1" applyBorder="1" applyAlignment="1">
      <alignment horizontal="left"/>
    </xf>
    <xf numFmtId="0" fontId="1" fillId="0" borderId="13" xfId="0" applyFont="1" applyBorder="1" applyAlignment="1">
      <alignment horizontal="left"/>
    </xf>
    <xf numFmtId="0" fontId="1" fillId="0" borderId="1" xfId="0" applyFont="1" applyBorder="1" applyAlignment="1">
      <alignment horizontal="center" wrapText="1"/>
    </xf>
    <xf numFmtId="0" fontId="2" fillId="0" borderId="37" xfId="0" applyFont="1" applyBorder="1" applyAlignment="1">
      <alignment horizontal="right"/>
    </xf>
    <xf numFmtId="0" fontId="2" fillId="0" borderId="38" xfId="0" applyFont="1" applyBorder="1" applyAlignment="1">
      <alignment horizontal="right"/>
    </xf>
    <xf numFmtId="0" fontId="2" fillId="0" borderId="2"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1" fillId="0" borderId="5" xfId="0" applyFont="1" applyBorder="1" applyAlignment="1">
      <alignment horizontal="right"/>
    </xf>
    <xf numFmtId="0" fontId="1" fillId="0" borderId="29" xfId="0" applyFont="1" applyBorder="1" applyAlignment="1">
      <alignment horizontal="right"/>
    </xf>
    <xf numFmtId="0" fontId="1" fillId="0" borderId="30" xfId="0" applyFont="1" applyBorder="1" applyAlignment="1">
      <alignment horizontal="right"/>
    </xf>
    <xf numFmtId="0" fontId="2" fillId="0" borderId="5" xfId="0" applyFont="1" applyBorder="1" applyAlignment="1">
      <alignment horizontal="right"/>
    </xf>
    <xf numFmtId="0" fontId="2" fillId="0" borderId="29" xfId="0" applyFont="1" applyBorder="1" applyAlignment="1">
      <alignment horizontal="right"/>
    </xf>
    <xf numFmtId="0" fontId="2" fillId="0" borderId="30" xfId="0" applyFont="1" applyBorder="1" applyAlignment="1">
      <alignment horizontal="right"/>
    </xf>
    <xf numFmtId="0" fontId="2" fillId="0" borderId="32" xfId="0" applyFont="1" applyBorder="1" applyAlignment="1">
      <alignment horizontal="right"/>
    </xf>
    <xf numFmtId="0" fontId="2" fillId="0" borderId="33" xfId="0" applyFont="1" applyBorder="1" applyAlignment="1">
      <alignment horizontal="right"/>
    </xf>
    <xf numFmtId="0" fontId="2" fillId="0" borderId="34" xfId="0" applyFont="1" applyBorder="1" applyAlignment="1">
      <alignment horizontal="right"/>
    </xf>
    <xf numFmtId="164" fontId="1" fillId="0" borderId="21" xfId="0" applyNumberFormat="1" applyFont="1" applyBorder="1" applyAlignment="1">
      <alignment horizontal="left" vertical="top" wrapText="1"/>
    </xf>
    <xf numFmtId="164" fontId="1" fillId="0" borderId="22" xfId="0" applyNumberFormat="1" applyFont="1" applyBorder="1" applyAlignment="1">
      <alignment horizontal="left" vertical="top" wrapText="1"/>
    </xf>
    <xf numFmtId="164" fontId="1" fillId="0" borderId="29" xfId="0" applyNumberFormat="1" applyFont="1" applyBorder="1" applyAlignment="1">
      <alignment horizontal="left" vertical="top" wrapText="1"/>
    </xf>
    <xf numFmtId="164" fontId="1" fillId="0" borderId="30" xfId="0" applyNumberFormat="1" applyFont="1" applyBorder="1" applyAlignment="1">
      <alignment horizontal="left" vertical="top"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horizontal="right"/>
    </xf>
    <xf numFmtId="164" fontId="2" fillId="0" borderId="41" xfId="0" applyNumberFormat="1" applyFont="1" applyBorder="1" applyAlignment="1">
      <alignment horizontal="left"/>
    </xf>
    <xf numFmtId="164" fontId="1" fillId="0" borderId="39" xfId="0" applyNumberFormat="1" applyFont="1" applyBorder="1" applyAlignment="1">
      <alignment horizontal="center"/>
    </xf>
    <xf numFmtId="0" fontId="1" fillId="0" borderId="2" xfId="0" applyFont="1" applyBorder="1" applyAlignment="1">
      <alignment horizontal="center" vertical="center" textRotation="90" wrapText="1"/>
    </xf>
    <xf numFmtId="0" fontId="1" fillId="0" borderId="8" xfId="0" applyFont="1" applyBorder="1" applyAlignment="1">
      <alignment horizontal="center" vertical="center" textRotation="90" wrapText="1"/>
    </xf>
    <xf numFmtId="0" fontId="1" fillId="0" borderId="17"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2" fillId="0" borderId="0" xfId="0" applyFont="1" applyAlignment="1">
      <alignment horizontal="right" vertical="justify"/>
    </xf>
    <xf numFmtId="0" fontId="2" fillId="0" borderId="0" xfId="0" applyFont="1" applyAlignment="1">
      <alignment horizontal="center"/>
    </xf>
    <xf numFmtId="0" fontId="1" fillId="0" borderId="15" xfId="0" applyFont="1" applyBorder="1" applyAlignment="1">
      <alignment horizontal="center" vertical="top"/>
    </xf>
    <xf numFmtId="164" fontId="2" fillId="0" borderId="39" xfId="0" applyNumberFormat="1" applyFont="1" applyBorder="1" applyAlignment="1">
      <alignment horizontal="left"/>
    </xf>
    <xf numFmtId="0" fontId="1" fillId="0" borderId="0" xfId="0" applyFont="1" applyAlignment="1">
      <alignment horizontal="center" vertical="justify"/>
    </xf>
    <xf numFmtId="0" fontId="1" fillId="0" borderId="22" xfId="0" applyFont="1" applyBorder="1" applyAlignment="1">
      <alignment horizontal="center" vertical="center" textRotation="90" wrapText="1"/>
    </xf>
    <xf numFmtId="0" fontId="1" fillId="0" borderId="34" xfId="0" applyFont="1" applyBorder="1" applyAlignment="1">
      <alignment horizontal="center" vertical="center" textRotation="90" wrapText="1"/>
    </xf>
    <xf numFmtId="165" fontId="1" fillId="0" borderId="1" xfId="0" applyNumberFormat="1" applyFont="1" applyBorder="1" applyAlignment="1">
      <alignment wrapText="1"/>
    </xf>
    <xf numFmtId="0" fontId="2" fillId="0" borderId="48" xfId="3" applyFont="1" applyBorder="1" applyAlignment="1">
      <alignment horizontal="right" wrapText="1"/>
    </xf>
    <xf numFmtId="0" fontId="2" fillId="0" borderId="49" xfId="3" applyFont="1" applyBorder="1" applyAlignment="1">
      <alignment horizontal="right" wrapText="1"/>
    </xf>
    <xf numFmtId="0" fontId="2" fillId="0" borderId="50" xfId="3" applyFont="1" applyBorder="1" applyAlignment="1">
      <alignment horizontal="right" wrapText="1"/>
    </xf>
    <xf numFmtId="0" fontId="2"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2" fontId="1" fillId="0" borderId="0" xfId="0" applyNumberFormat="1" applyFont="1" applyAlignment="1">
      <alignment horizontal="right" vertical="center"/>
    </xf>
    <xf numFmtId="0" fontId="1" fillId="0" borderId="32" xfId="0" applyFont="1" applyBorder="1" applyAlignment="1">
      <alignment horizontal="center" vertical="center" textRotation="90" wrapText="1"/>
    </xf>
    <xf numFmtId="0" fontId="1" fillId="0" borderId="21" xfId="0" applyFont="1" applyBorder="1" applyAlignment="1">
      <alignment horizontal="center" vertical="center" textRotation="90" wrapText="1"/>
    </xf>
    <xf numFmtId="0" fontId="1" fillId="0" borderId="33" xfId="0" applyFont="1" applyBorder="1" applyAlignment="1">
      <alignment horizontal="center" vertical="center" textRotation="90" wrapText="1"/>
    </xf>
    <xf numFmtId="0" fontId="1" fillId="0" borderId="33" xfId="0" applyFont="1" applyBorder="1" applyAlignment="1">
      <alignment horizontal="center" vertical="center"/>
    </xf>
    <xf numFmtId="0" fontId="1" fillId="0" borderId="21" xfId="0" applyFont="1" applyBorder="1" applyAlignment="1">
      <alignment horizontal="center" vertical="center" textRotation="90"/>
    </xf>
    <xf numFmtId="0" fontId="1" fillId="0" borderId="33" xfId="0" applyFont="1" applyBorder="1" applyAlignment="1">
      <alignment horizontal="center" vertical="center" textRotation="90"/>
    </xf>
    <xf numFmtId="164" fontId="1" fillId="0" borderId="0" xfId="0" applyNumberFormat="1" applyFont="1" applyAlignment="1">
      <alignment horizontal="center" vertical="center"/>
    </xf>
    <xf numFmtId="165" fontId="1" fillId="0" borderId="39" xfId="0" applyNumberFormat="1" applyFont="1" applyBorder="1" applyAlignment="1">
      <alignment horizontal="left" wrapText="1"/>
    </xf>
    <xf numFmtId="0" fontId="2" fillId="0" borderId="10" xfId="3" applyFont="1" applyBorder="1" applyAlignment="1">
      <alignment horizontal="right" wrapText="1"/>
    </xf>
    <xf numFmtId="0" fontId="2" fillId="0" borderId="13" xfId="3" applyFont="1" applyBorder="1" applyAlignment="1">
      <alignment horizontal="right" wrapText="1"/>
    </xf>
    <xf numFmtId="0" fontId="2" fillId="0" borderId="14" xfId="3" applyFont="1" applyBorder="1" applyAlignment="1">
      <alignment horizontal="right" wrapText="1"/>
    </xf>
  </cellXfs>
  <cellStyles count="4">
    <cellStyle name="Normal 2" xfId="2" xr:uid="{00000000-0005-0000-0000-000001000000}"/>
    <cellStyle name="Parasts" xfId="0" builtinId="0"/>
    <cellStyle name="Обычный_33. OZOLNIEKU NOVADA DOME_OZO SKOLA_TELPU, GAITENU, KAPNU TELPU REMONTS_TAME_VADIMS_2011_02_25_melnraksts" xfId="1" xr:uid="{00000000-0005-0000-0000-000002000000}"/>
    <cellStyle name="Обычный_saulkrasti_tame" xfId="3" xr:uid="{00000000-0005-0000-0000-000003000000}"/>
  </cellStyles>
  <dxfs count="285">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153</xdr:row>
      <xdr:rowOff>0</xdr:rowOff>
    </xdr:from>
    <xdr:to>
      <xdr:col>2</xdr:col>
      <xdr:colOff>76200</xdr:colOff>
      <xdr:row>154</xdr:row>
      <xdr:rowOff>76200</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657225" y="42605325"/>
          <a:ext cx="76200" cy="219075"/>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76200</xdr:colOff>
      <xdr:row>154</xdr:row>
      <xdr:rowOff>76200</xdr:rowOff>
    </xdr:to>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657225" y="42605325"/>
          <a:ext cx="76200" cy="219075"/>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76200</xdr:colOff>
      <xdr:row>154</xdr:row>
      <xdr:rowOff>76200</xdr:rowOff>
    </xdr:to>
    <xdr:sp macro="" textlink="">
      <xdr:nvSpPr>
        <xdr:cNvPr id="4" name="Text Box 4">
          <a:extLst>
            <a:ext uri="{FF2B5EF4-FFF2-40B4-BE49-F238E27FC236}">
              <a16:creationId xmlns:a16="http://schemas.microsoft.com/office/drawing/2014/main" id="{00000000-0008-0000-0200-000004000000}"/>
            </a:ext>
          </a:extLst>
        </xdr:cNvPr>
        <xdr:cNvSpPr txBox="1">
          <a:spLocks noChangeArrowheads="1"/>
        </xdr:cNvSpPr>
      </xdr:nvSpPr>
      <xdr:spPr bwMode="auto">
        <a:xfrm>
          <a:off x="657225" y="42605325"/>
          <a:ext cx="76200" cy="219075"/>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76200</xdr:colOff>
      <xdr:row>154</xdr:row>
      <xdr:rowOff>76200</xdr:rowOff>
    </xdr:to>
    <xdr:sp macro="" textlink="">
      <xdr:nvSpPr>
        <xdr:cNvPr id="5" name="Text Box 5">
          <a:extLst>
            <a:ext uri="{FF2B5EF4-FFF2-40B4-BE49-F238E27FC236}">
              <a16:creationId xmlns:a16="http://schemas.microsoft.com/office/drawing/2014/main" id="{00000000-0008-0000-0200-000005000000}"/>
            </a:ext>
          </a:extLst>
        </xdr:cNvPr>
        <xdr:cNvSpPr txBox="1">
          <a:spLocks noChangeArrowheads="1"/>
        </xdr:cNvSpPr>
      </xdr:nvSpPr>
      <xdr:spPr bwMode="auto">
        <a:xfrm>
          <a:off x="657225" y="42605325"/>
          <a:ext cx="76200" cy="219075"/>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76200</xdr:colOff>
      <xdr:row>154</xdr:row>
      <xdr:rowOff>76200</xdr:rowOff>
    </xdr:to>
    <xdr:sp macro="" textlink="">
      <xdr:nvSpPr>
        <xdr:cNvPr id="6" name="Text Box 6">
          <a:extLst>
            <a:ext uri="{FF2B5EF4-FFF2-40B4-BE49-F238E27FC236}">
              <a16:creationId xmlns:a16="http://schemas.microsoft.com/office/drawing/2014/main" id="{00000000-0008-0000-0200-000006000000}"/>
            </a:ext>
          </a:extLst>
        </xdr:cNvPr>
        <xdr:cNvSpPr txBox="1">
          <a:spLocks noChangeArrowheads="1"/>
        </xdr:cNvSpPr>
      </xdr:nvSpPr>
      <xdr:spPr bwMode="auto">
        <a:xfrm>
          <a:off x="657225" y="42605325"/>
          <a:ext cx="76200" cy="219075"/>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76200</xdr:colOff>
      <xdr:row>154</xdr:row>
      <xdr:rowOff>76200</xdr:rowOff>
    </xdr:to>
    <xdr:sp macro="" textlink="">
      <xdr:nvSpPr>
        <xdr:cNvPr id="7" name="Text Box 7">
          <a:extLst>
            <a:ext uri="{FF2B5EF4-FFF2-40B4-BE49-F238E27FC236}">
              <a16:creationId xmlns:a16="http://schemas.microsoft.com/office/drawing/2014/main" id="{00000000-0008-0000-0200-000007000000}"/>
            </a:ext>
          </a:extLst>
        </xdr:cNvPr>
        <xdr:cNvSpPr txBox="1">
          <a:spLocks noChangeArrowheads="1"/>
        </xdr:cNvSpPr>
      </xdr:nvSpPr>
      <xdr:spPr bwMode="auto">
        <a:xfrm>
          <a:off x="657225" y="42605325"/>
          <a:ext cx="76200" cy="219075"/>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76200</xdr:colOff>
      <xdr:row>154</xdr:row>
      <xdr:rowOff>76200</xdr:rowOff>
    </xdr:to>
    <xdr:sp macro="" textlink="">
      <xdr:nvSpPr>
        <xdr:cNvPr id="8" name="Text Box 8">
          <a:extLst>
            <a:ext uri="{FF2B5EF4-FFF2-40B4-BE49-F238E27FC236}">
              <a16:creationId xmlns:a16="http://schemas.microsoft.com/office/drawing/2014/main" id="{00000000-0008-0000-0200-000008000000}"/>
            </a:ext>
          </a:extLst>
        </xdr:cNvPr>
        <xdr:cNvSpPr txBox="1">
          <a:spLocks noChangeArrowheads="1"/>
        </xdr:cNvSpPr>
      </xdr:nvSpPr>
      <xdr:spPr bwMode="auto">
        <a:xfrm>
          <a:off x="657225" y="42605325"/>
          <a:ext cx="76200" cy="219075"/>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76200</xdr:colOff>
      <xdr:row>154</xdr:row>
      <xdr:rowOff>76200</xdr:rowOff>
    </xdr:to>
    <xdr:sp macro="" textlink="">
      <xdr:nvSpPr>
        <xdr:cNvPr id="9" name="Text Box 9">
          <a:extLst>
            <a:ext uri="{FF2B5EF4-FFF2-40B4-BE49-F238E27FC236}">
              <a16:creationId xmlns:a16="http://schemas.microsoft.com/office/drawing/2014/main" id="{00000000-0008-0000-0200-000009000000}"/>
            </a:ext>
          </a:extLst>
        </xdr:cNvPr>
        <xdr:cNvSpPr txBox="1">
          <a:spLocks noChangeArrowheads="1"/>
        </xdr:cNvSpPr>
      </xdr:nvSpPr>
      <xdr:spPr bwMode="auto">
        <a:xfrm>
          <a:off x="657225" y="42605325"/>
          <a:ext cx="76200" cy="2190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32</xdr:row>
      <xdr:rowOff>0</xdr:rowOff>
    </xdr:from>
    <xdr:to>
      <xdr:col>2</xdr:col>
      <xdr:colOff>76200</xdr:colOff>
      <xdr:row>33</xdr:row>
      <xdr:rowOff>95250</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657225" y="41119425"/>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95250</xdr:rowOff>
    </xdr:to>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657225" y="41119425"/>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95250</xdr:rowOff>
    </xdr:to>
    <xdr:sp macro="" textlink="">
      <xdr:nvSpPr>
        <xdr:cNvPr id="4" name="Text Box 4">
          <a:extLst>
            <a:ext uri="{FF2B5EF4-FFF2-40B4-BE49-F238E27FC236}">
              <a16:creationId xmlns:a16="http://schemas.microsoft.com/office/drawing/2014/main" id="{00000000-0008-0000-0300-000004000000}"/>
            </a:ext>
          </a:extLst>
        </xdr:cNvPr>
        <xdr:cNvSpPr txBox="1">
          <a:spLocks noChangeArrowheads="1"/>
        </xdr:cNvSpPr>
      </xdr:nvSpPr>
      <xdr:spPr bwMode="auto">
        <a:xfrm>
          <a:off x="657225" y="41119425"/>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95250</xdr:rowOff>
    </xdr:to>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657225" y="41119425"/>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95250</xdr:rowOff>
    </xdr:to>
    <xdr:sp macro="" textlink="">
      <xdr:nvSpPr>
        <xdr:cNvPr id="6" name="Text Box 6">
          <a:extLst>
            <a:ext uri="{FF2B5EF4-FFF2-40B4-BE49-F238E27FC236}">
              <a16:creationId xmlns:a16="http://schemas.microsoft.com/office/drawing/2014/main" id="{00000000-0008-0000-0300-000006000000}"/>
            </a:ext>
          </a:extLst>
        </xdr:cNvPr>
        <xdr:cNvSpPr txBox="1">
          <a:spLocks noChangeArrowheads="1"/>
        </xdr:cNvSpPr>
      </xdr:nvSpPr>
      <xdr:spPr bwMode="auto">
        <a:xfrm>
          <a:off x="657225" y="41119425"/>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95250</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657225" y="41119425"/>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95250</xdr:rowOff>
    </xdr:to>
    <xdr:sp macro="" textlink="">
      <xdr:nvSpPr>
        <xdr:cNvPr id="8" name="Text Box 8">
          <a:extLst>
            <a:ext uri="{FF2B5EF4-FFF2-40B4-BE49-F238E27FC236}">
              <a16:creationId xmlns:a16="http://schemas.microsoft.com/office/drawing/2014/main" id="{00000000-0008-0000-0300-000008000000}"/>
            </a:ext>
          </a:extLst>
        </xdr:cNvPr>
        <xdr:cNvSpPr txBox="1">
          <a:spLocks noChangeArrowheads="1"/>
        </xdr:cNvSpPr>
      </xdr:nvSpPr>
      <xdr:spPr bwMode="auto">
        <a:xfrm>
          <a:off x="657225" y="41119425"/>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95250</xdr:rowOff>
    </xdr:to>
    <xdr:sp macro="" textlink="">
      <xdr:nvSpPr>
        <xdr:cNvPr id="9" name="Text Box 9">
          <a:extLst>
            <a:ext uri="{FF2B5EF4-FFF2-40B4-BE49-F238E27FC236}">
              <a16:creationId xmlns:a16="http://schemas.microsoft.com/office/drawing/2014/main" id="{00000000-0008-0000-0300-000009000000}"/>
            </a:ext>
          </a:extLst>
        </xdr:cNvPr>
        <xdr:cNvSpPr txBox="1">
          <a:spLocks noChangeArrowheads="1"/>
        </xdr:cNvSpPr>
      </xdr:nvSpPr>
      <xdr:spPr bwMode="auto">
        <a:xfrm>
          <a:off x="657225" y="41119425"/>
          <a:ext cx="76200" cy="2381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93</xdr:row>
      <xdr:rowOff>0</xdr:rowOff>
    </xdr:from>
    <xdr:to>
      <xdr:col>2</xdr:col>
      <xdr:colOff>76200</xdr:colOff>
      <xdr:row>94</xdr:row>
      <xdr:rowOff>114300</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657225" y="6924675"/>
          <a:ext cx="76200" cy="257175"/>
        </a:xfrm>
        <a:prstGeom prst="rect">
          <a:avLst/>
        </a:prstGeom>
        <a:noFill/>
        <a:ln w="9525">
          <a:noFill/>
          <a:miter lim="800000"/>
          <a:headEnd/>
          <a:tailEnd/>
        </a:ln>
      </xdr:spPr>
    </xdr:sp>
    <xdr:clientData/>
  </xdr:twoCellAnchor>
  <xdr:twoCellAnchor editAs="oneCell">
    <xdr:from>
      <xdr:col>2</xdr:col>
      <xdr:colOff>0</xdr:colOff>
      <xdr:row>93</xdr:row>
      <xdr:rowOff>0</xdr:rowOff>
    </xdr:from>
    <xdr:to>
      <xdr:col>2</xdr:col>
      <xdr:colOff>76200</xdr:colOff>
      <xdr:row>94</xdr:row>
      <xdr:rowOff>114300</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657225" y="6924675"/>
          <a:ext cx="76200" cy="257175"/>
        </a:xfrm>
        <a:prstGeom prst="rect">
          <a:avLst/>
        </a:prstGeom>
        <a:noFill/>
        <a:ln w="9525">
          <a:noFill/>
          <a:miter lim="800000"/>
          <a:headEnd/>
          <a:tailEnd/>
        </a:ln>
      </xdr:spPr>
    </xdr:sp>
    <xdr:clientData/>
  </xdr:twoCellAnchor>
  <xdr:twoCellAnchor editAs="oneCell">
    <xdr:from>
      <xdr:col>2</xdr:col>
      <xdr:colOff>0</xdr:colOff>
      <xdr:row>93</xdr:row>
      <xdr:rowOff>0</xdr:rowOff>
    </xdr:from>
    <xdr:to>
      <xdr:col>2</xdr:col>
      <xdr:colOff>76200</xdr:colOff>
      <xdr:row>94</xdr:row>
      <xdr:rowOff>114300</xdr:rowOff>
    </xdr:to>
    <xdr:sp macro="" textlink="">
      <xdr:nvSpPr>
        <xdr:cNvPr id="4" name="Text Box 4">
          <a:extLst>
            <a:ext uri="{FF2B5EF4-FFF2-40B4-BE49-F238E27FC236}">
              <a16:creationId xmlns:a16="http://schemas.microsoft.com/office/drawing/2014/main" id="{00000000-0008-0000-0400-000004000000}"/>
            </a:ext>
          </a:extLst>
        </xdr:cNvPr>
        <xdr:cNvSpPr txBox="1">
          <a:spLocks noChangeArrowheads="1"/>
        </xdr:cNvSpPr>
      </xdr:nvSpPr>
      <xdr:spPr bwMode="auto">
        <a:xfrm>
          <a:off x="657225" y="6924675"/>
          <a:ext cx="76200" cy="257175"/>
        </a:xfrm>
        <a:prstGeom prst="rect">
          <a:avLst/>
        </a:prstGeom>
        <a:noFill/>
        <a:ln w="9525">
          <a:noFill/>
          <a:miter lim="800000"/>
          <a:headEnd/>
          <a:tailEnd/>
        </a:ln>
      </xdr:spPr>
    </xdr:sp>
    <xdr:clientData/>
  </xdr:twoCellAnchor>
  <xdr:twoCellAnchor editAs="oneCell">
    <xdr:from>
      <xdr:col>2</xdr:col>
      <xdr:colOff>0</xdr:colOff>
      <xdr:row>93</xdr:row>
      <xdr:rowOff>0</xdr:rowOff>
    </xdr:from>
    <xdr:to>
      <xdr:col>2</xdr:col>
      <xdr:colOff>76200</xdr:colOff>
      <xdr:row>94</xdr:row>
      <xdr:rowOff>114300</xdr:rowOff>
    </xdr:to>
    <xdr:sp macro="" textlink="">
      <xdr:nvSpPr>
        <xdr:cNvPr id="5" name="Text Box 5">
          <a:extLst>
            <a:ext uri="{FF2B5EF4-FFF2-40B4-BE49-F238E27FC236}">
              <a16:creationId xmlns:a16="http://schemas.microsoft.com/office/drawing/2014/main" id="{00000000-0008-0000-0400-000005000000}"/>
            </a:ext>
          </a:extLst>
        </xdr:cNvPr>
        <xdr:cNvSpPr txBox="1">
          <a:spLocks noChangeArrowheads="1"/>
        </xdr:cNvSpPr>
      </xdr:nvSpPr>
      <xdr:spPr bwMode="auto">
        <a:xfrm>
          <a:off x="657225" y="6924675"/>
          <a:ext cx="76200" cy="257175"/>
        </a:xfrm>
        <a:prstGeom prst="rect">
          <a:avLst/>
        </a:prstGeom>
        <a:noFill/>
        <a:ln w="9525">
          <a:noFill/>
          <a:miter lim="800000"/>
          <a:headEnd/>
          <a:tailEnd/>
        </a:ln>
      </xdr:spPr>
    </xdr:sp>
    <xdr:clientData/>
  </xdr:twoCellAnchor>
  <xdr:twoCellAnchor editAs="oneCell">
    <xdr:from>
      <xdr:col>2</xdr:col>
      <xdr:colOff>0</xdr:colOff>
      <xdr:row>93</xdr:row>
      <xdr:rowOff>0</xdr:rowOff>
    </xdr:from>
    <xdr:to>
      <xdr:col>2</xdr:col>
      <xdr:colOff>76200</xdr:colOff>
      <xdr:row>94</xdr:row>
      <xdr:rowOff>114300</xdr:rowOff>
    </xdr:to>
    <xdr:sp macro=""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657225" y="6924675"/>
          <a:ext cx="76200" cy="257175"/>
        </a:xfrm>
        <a:prstGeom prst="rect">
          <a:avLst/>
        </a:prstGeom>
        <a:noFill/>
        <a:ln w="9525">
          <a:noFill/>
          <a:miter lim="800000"/>
          <a:headEnd/>
          <a:tailEnd/>
        </a:ln>
      </xdr:spPr>
    </xdr:sp>
    <xdr:clientData/>
  </xdr:twoCellAnchor>
  <xdr:twoCellAnchor editAs="oneCell">
    <xdr:from>
      <xdr:col>2</xdr:col>
      <xdr:colOff>0</xdr:colOff>
      <xdr:row>93</xdr:row>
      <xdr:rowOff>0</xdr:rowOff>
    </xdr:from>
    <xdr:to>
      <xdr:col>2</xdr:col>
      <xdr:colOff>76200</xdr:colOff>
      <xdr:row>94</xdr:row>
      <xdr:rowOff>114300</xdr:rowOff>
    </xdr:to>
    <xdr:sp macro="" textlink="">
      <xdr:nvSpPr>
        <xdr:cNvPr id="7" name="Text Box 7">
          <a:extLst>
            <a:ext uri="{FF2B5EF4-FFF2-40B4-BE49-F238E27FC236}">
              <a16:creationId xmlns:a16="http://schemas.microsoft.com/office/drawing/2014/main" id="{00000000-0008-0000-0400-000007000000}"/>
            </a:ext>
          </a:extLst>
        </xdr:cNvPr>
        <xdr:cNvSpPr txBox="1">
          <a:spLocks noChangeArrowheads="1"/>
        </xdr:cNvSpPr>
      </xdr:nvSpPr>
      <xdr:spPr bwMode="auto">
        <a:xfrm>
          <a:off x="657225" y="6924675"/>
          <a:ext cx="76200" cy="257175"/>
        </a:xfrm>
        <a:prstGeom prst="rect">
          <a:avLst/>
        </a:prstGeom>
        <a:noFill/>
        <a:ln w="9525">
          <a:noFill/>
          <a:miter lim="800000"/>
          <a:headEnd/>
          <a:tailEnd/>
        </a:ln>
      </xdr:spPr>
    </xdr:sp>
    <xdr:clientData/>
  </xdr:twoCellAnchor>
  <xdr:twoCellAnchor editAs="oneCell">
    <xdr:from>
      <xdr:col>2</xdr:col>
      <xdr:colOff>0</xdr:colOff>
      <xdr:row>93</xdr:row>
      <xdr:rowOff>0</xdr:rowOff>
    </xdr:from>
    <xdr:to>
      <xdr:col>2</xdr:col>
      <xdr:colOff>76200</xdr:colOff>
      <xdr:row>94</xdr:row>
      <xdr:rowOff>114300</xdr:rowOff>
    </xdr:to>
    <xdr:sp macro="" textlink="">
      <xdr:nvSpPr>
        <xdr:cNvPr id="8" name="Text Box 8">
          <a:extLst>
            <a:ext uri="{FF2B5EF4-FFF2-40B4-BE49-F238E27FC236}">
              <a16:creationId xmlns:a16="http://schemas.microsoft.com/office/drawing/2014/main" id="{00000000-0008-0000-0400-000008000000}"/>
            </a:ext>
          </a:extLst>
        </xdr:cNvPr>
        <xdr:cNvSpPr txBox="1">
          <a:spLocks noChangeArrowheads="1"/>
        </xdr:cNvSpPr>
      </xdr:nvSpPr>
      <xdr:spPr bwMode="auto">
        <a:xfrm>
          <a:off x="657225" y="6924675"/>
          <a:ext cx="76200" cy="257175"/>
        </a:xfrm>
        <a:prstGeom prst="rect">
          <a:avLst/>
        </a:prstGeom>
        <a:noFill/>
        <a:ln w="9525">
          <a:noFill/>
          <a:miter lim="800000"/>
          <a:headEnd/>
          <a:tailEnd/>
        </a:ln>
      </xdr:spPr>
    </xdr:sp>
    <xdr:clientData/>
  </xdr:twoCellAnchor>
  <xdr:twoCellAnchor editAs="oneCell">
    <xdr:from>
      <xdr:col>2</xdr:col>
      <xdr:colOff>0</xdr:colOff>
      <xdr:row>93</xdr:row>
      <xdr:rowOff>0</xdr:rowOff>
    </xdr:from>
    <xdr:to>
      <xdr:col>2</xdr:col>
      <xdr:colOff>76200</xdr:colOff>
      <xdr:row>94</xdr:row>
      <xdr:rowOff>114300</xdr:rowOff>
    </xdr:to>
    <xdr:sp macro="" textlink="">
      <xdr:nvSpPr>
        <xdr:cNvPr id="9" name="Text Box 9">
          <a:extLst>
            <a:ext uri="{FF2B5EF4-FFF2-40B4-BE49-F238E27FC236}">
              <a16:creationId xmlns:a16="http://schemas.microsoft.com/office/drawing/2014/main" id="{00000000-0008-0000-0400-000009000000}"/>
            </a:ext>
          </a:extLst>
        </xdr:cNvPr>
        <xdr:cNvSpPr txBox="1">
          <a:spLocks noChangeArrowheads="1"/>
        </xdr:cNvSpPr>
      </xdr:nvSpPr>
      <xdr:spPr bwMode="auto">
        <a:xfrm>
          <a:off x="657225" y="6924675"/>
          <a:ext cx="76200" cy="25717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27</xdr:row>
      <xdr:rowOff>0</xdr:rowOff>
    </xdr:from>
    <xdr:to>
      <xdr:col>2</xdr:col>
      <xdr:colOff>76200</xdr:colOff>
      <xdr:row>28</xdr:row>
      <xdr:rowOff>133350</xdr:rowOff>
    </xdr:to>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657225" y="18354675"/>
          <a:ext cx="76200" cy="276225"/>
        </a:xfrm>
        <a:prstGeom prst="rect">
          <a:avLst/>
        </a:prstGeom>
        <a:noFill/>
        <a:ln w="9525">
          <a:noFill/>
          <a:miter lim="800000"/>
          <a:headEnd/>
          <a:tailEnd/>
        </a:ln>
      </xdr:spPr>
    </xdr:sp>
    <xdr:clientData/>
  </xdr:twoCellAnchor>
  <xdr:twoCellAnchor editAs="oneCell">
    <xdr:from>
      <xdr:col>2</xdr:col>
      <xdr:colOff>0</xdr:colOff>
      <xdr:row>27</xdr:row>
      <xdr:rowOff>0</xdr:rowOff>
    </xdr:from>
    <xdr:to>
      <xdr:col>2</xdr:col>
      <xdr:colOff>76200</xdr:colOff>
      <xdr:row>28</xdr:row>
      <xdr:rowOff>133350</xdr:rowOff>
    </xdr:to>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657225" y="18354675"/>
          <a:ext cx="76200" cy="276225"/>
        </a:xfrm>
        <a:prstGeom prst="rect">
          <a:avLst/>
        </a:prstGeom>
        <a:noFill/>
        <a:ln w="9525">
          <a:noFill/>
          <a:miter lim="800000"/>
          <a:headEnd/>
          <a:tailEnd/>
        </a:ln>
      </xdr:spPr>
    </xdr:sp>
    <xdr:clientData/>
  </xdr:twoCellAnchor>
  <xdr:twoCellAnchor editAs="oneCell">
    <xdr:from>
      <xdr:col>2</xdr:col>
      <xdr:colOff>0</xdr:colOff>
      <xdr:row>27</xdr:row>
      <xdr:rowOff>0</xdr:rowOff>
    </xdr:from>
    <xdr:to>
      <xdr:col>2</xdr:col>
      <xdr:colOff>76200</xdr:colOff>
      <xdr:row>28</xdr:row>
      <xdr:rowOff>133350</xdr:rowOff>
    </xdr:to>
    <xdr:sp macro="" textlink="">
      <xdr:nvSpPr>
        <xdr:cNvPr id="4" name="Text Box 4">
          <a:extLst>
            <a:ext uri="{FF2B5EF4-FFF2-40B4-BE49-F238E27FC236}">
              <a16:creationId xmlns:a16="http://schemas.microsoft.com/office/drawing/2014/main" id="{00000000-0008-0000-0500-000004000000}"/>
            </a:ext>
          </a:extLst>
        </xdr:cNvPr>
        <xdr:cNvSpPr txBox="1">
          <a:spLocks noChangeArrowheads="1"/>
        </xdr:cNvSpPr>
      </xdr:nvSpPr>
      <xdr:spPr bwMode="auto">
        <a:xfrm>
          <a:off x="657225" y="18354675"/>
          <a:ext cx="76200" cy="276225"/>
        </a:xfrm>
        <a:prstGeom prst="rect">
          <a:avLst/>
        </a:prstGeom>
        <a:noFill/>
        <a:ln w="9525">
          <a:noFill/>
          <a:miter lim="800000"/>
          <a:headEnd/>
          <a:tailEnd/>
        </a:ln>
      </xdr:spPr>
    </xdr:sp>
    <xdr:clientData/>
  </xdr:twoCellAnchor>
  <xdr:twoCellAnchor editAs="oneCell">
    <xdr:from>
      <xdr:col>2</xdr:col>
      <xdr:colOff>0</xdr:colOff>
      <xdr:row>27</xdr:row>
      <xdr:rowOff>0</xdr:rowOff>
    </xdr:from>
    <xdr:to>
      <xdr:col>2</xdr:col>
      <xdr:colOff>76200</xdr:colOff>
      <xdr:row>28</xdr:row>
      <xdr:rowOff>133350</xdr:rowOff>
    </xdr:to>
    <xdr:sp macro="" textlink="">
      <xdr:nvSpPr>
        <xdr:cNvPr id="5" name="Text Box 5">
          <a:extLst>
            <a:ext uri="{FF2B5EF4-FFF2-40B4-BE49-F238E27FC236}">
              <a16:creationId xmlns:a16="http://schemas.microsoft.com/office/drawing/2014/main" id="{00000000-0008-0000-0500-000005000000}"/>
            </a:ext>
          </a:extLst>
        </xdr:cNvPr>
        <xdr:cNvSpPr txBox="1">
          <a:spLocks noChangeArrowheads="1"/>
        </xdr:cNvSpPr>
      </xdr:nvSpPr>
      <xdr:spPr bwMode="auto">
        <a:xfrm>
          <a:off x="657225" y="18354675"/>
          <a:ext cx="76200" cy="276225"/>
        </a:xfrm>
        <a:prstGeom prst="rect">
          <a:avLst/>
        </a:prstGeom>
        <a:noFill/>
        <a:ln w="9525">
          <a:noFill/>
          <a:miter lim="800000"/>
          <a:headEnd/>
          <a:tailEnd/>
        </a:ln>
      </xdr:spPr>
    </xdr:sp>
    <xdr:clientData/>
  </xdr:twoCellAnchor>
  <xdr:twoCellAnchor editAs="oneCell">
    <xdr:from>
      <xdr:col>2</xdr:col>
      <xdr:colOff>0</xdr:colOff>
      <xdr:row>27</xdr:row>
      <xdr:rowOff>0</xdr:rowOff>
    </xdr:from>
    <xdr:to>
      <xdr:col>2</xdr:col>
      <xdr:colOff>76200</xdr:colOff>
      <xdr:row>28</xdr:row>
      <xdr:rowOff>133350</xdr:rowOff>
    </xdr:to>
    <xdr:sp macro="" textlink="">
      <xdr:nvSpPr>
        <xdr:cNvPr id="6" name="Text Box 6">
          <a:extLst>
            <a:ext uri="{FF2B5EF4-FFF2-40B4-BE49-F238E27FC236}">
              <a16:creationId xmlns:a16="http://schemas.microsoft.com/office/drawing/2014/main" id="{00000000-0008-0000-0500-000006000000}"/>
            </a:ext>
          </a:extLst>
        </xdr:cNvPr>
        <xdr:cNvSpPr txBox="1">
          <a:spLocks noChangeArrowheads="1"/>
        </xdr:cNvSpPr>
      </xdr:nvSpPr>
      <xdr:spPr bwMode="auto">
        <a:xfrm>
          <a:off x="657225" y="18354675"/>
          <a:ext cx="76200" cy="276225"/>
        </a:xfrm>
        <a:prstGeom prst="rect">
          <a:avLst/>
        </a:prstGeom>
        <a:noFill/>
        <a:ln w="9525">
          <a:noFill/>
          <a:miter lim="800000"/>
          <a:headEnd/>
          <a:tailEnd/>
        </a:ln>
      </xdr:spPr>
    </xdr:sp>
    <xdr:clientData/>
  </xdr:twoCellAnchor>
  <xdr:twoCellAnchor editAs="oneCell">
    <xdr:from>
      <xdr:col>2</xdr:col>
      <xdr:colOff>0</xdr:colOff>
      <xdr:row>27</xdr:row>
      <xdr:rowOff>0</xdr:rowOff>
    </xdr:from>
    <xdr:to>
      <xdr:col>2</xdr:col>
      <xdr:colOff>76200</xdr:colOff>
      <xdr:row>28</xdr:row>
      <xdr:rowOff>133350</xdr:rowOff>
    </xdr:to>
    <xdr:sp macro="" textlink="">
      <xdr:nvSpPr>
        <xdr:cNvPr id="7" name="Text Box 7">
          <a:extLst>
            <a:ext uri="{FF2B5EF4-FFF2-40B4-BE49-F238E27FC236}">
              <a16:creationId xmlns:a16="http://schemas.microsoft.com/office/drawing/2014/main" id="{00000000-0008-0000-0500-000007000000}"/>
            </a:ext>
          </a:extLst>
        </xdr:cNvPr>
        <xdr:cNvSpPr txBox="1">
          <a:spLocks noChangeArrowheads="1"/>
        </xdr:cNvSpPr>
      </xdr:nvSpPr>
      <xdr:spPr bwMode="auto">
        <a:xfrm>
          <a:off x="657225" y="18354675"/>
          <a:ext cx="76200" cy="276225"/>
        </a:xfrm>
        <a:prstGeom prst="rect">
          <a:avLst/>
        </a:prstGeom>
        <a:noFill/>
        <a:ln w="9525">
          <a:noFill/>
          <a:miter lim="800000"/>
          <a:headEnd/>
          <a:tailEnd/>
        </a:ln>
      </xdr:spPr>
    </xdr:sp>
    <xdr:clientData/>
  </xdr:twoCellAnchor>
  <xdr:twoCellAnchor editAs="oneCell">
    <xdr:from>
      <xdr:col>2</xdr:col>
      <xdr:colOff>0</xdr:colOff>
      <xdr:row>27</xdr:row>
      <xdr:rowOff>0</xdr:rowOff>
    </xdr:from>
    <xdr:to>
      <xdr:col>2</xdr:col>
      <xdr:colOff>76200</xdr:colOff>
      <xdr:row>28</xdr:row>
      <xdr:rowOff>133350</xdr:rowOff>
    </xdr:to>
    <xdr:sp macro="" textlink="">
      <xdr:nvSpPr>
        <xdr:cNvPr id="8" name="Text Box 8">
          <a:extLst>
            <a:ext uri="{FF2B5EF4-FFF2-40B4-BE49-F238E27FC236}">
              <a16:creationId xmlns:a16="http://schemas.microsoft.com/office/drawing/2014/main" id="{00000000-0008-0000-0500-000008000000}"/>
            </a:ext>
          </a:extLst>
        </xdr:cNvPr>
        <xdr:cNvSpPr txBox="1">
          <a:spLocks noChangeArrowheads="1"/>
        </xdr:cNvSpPr>
      </xdr:nvSpPr>
      <xdr:spPr bwMode="auto">
        <a:xfrm>
          <a:off x="657225" y="18354675"/>
          <a:ext cx="76200" cy="276225"/>
        </a:xfrm>
        <a:prstGeom prst="rect">
          <a:avLst/>
        </a:prstGeom>
        <a:noFill/>
        <a:ln w="9525">
          <a:noFill/>
          <a:miter lim="800000"/>
          <a:headEnd/>
          <a:tailEnd/>
        </a:ln>
      </xdr:spPr>
    </xdr:sp>
    <xdr:clientData/>
  </xdr:twoCellAnchor>
  <xdr:twoCellAnchor editAs="oneCell">
    <xdr:from>
      <xdr:col>2</xdr:col>
      <xdr:colOff>0</xdr:colOff>
      <xdr:row>27</xdr:row>
      <xdr:rowOff>0</xdr:rowOff>
    </xdr:from>
    <xdr:to>
      <xdr:col>2</xdr:col>
      <xdr:colOff>76200</xdr:colOff>
      <xdr:row>28</xdr:row>
      <xdr:rowOff>133350</xdr:rowOff>
    </xdr:to>
    <xdr:sp macro="" textlink="">
      <xdr:nvSpPr>
        <xdr:cNvPr id="9" name="Text Box 9">
          <a:extLst>
            <a:ext uri="{FF2B5EF4-FFF2-40B4-BE49-F238E27FC236}">
              <a16:creationId xmlns:a16="http://schemas.microsoft.com/office/drawing/2014/main" id="{00000000-0008-0000-0500-000009000000}"/>
            </a:ext>
          </a:extLst>
        </xdr:cNvPr>
        <xdr:cNvSpPr txBox="1">
          <a:spLocks noChangeArrowheads="1"/>
        </xdr:cNvSpPr>
      </xdr:nvSpPr>
      <xdr:spPr bwMode="auto">
        <a:xfrm>
          <a:off x="657225" y="18354675"/>
          <a:ext cx="76200" cy="2762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C31"/>
  <sheetViews>
    <sheetView view="pageBreakPreview" zoomScale="145" zoomScaleNormal="100" zoomScaleSheetLayoutView="145" workbookViewId="0">
      <selection activeCell="B7" sqref="B7"/>
    </sheetView>
  </sheetViews>
  <sheetFormatPr defaultRowHeight="11.25" x14ac:dyDescent="0.2"/>
  <cols>
    <col min="1" max="1" width="16.85546875" style="1" customWidth="1"/>
    <col min="2" max="2" width="43.42578125" style="1" customWidth="1"/>
    <col min="3" max="3" width="22.42578125" style="1" customWidth="1"/>
    <col min="4" max="210" width="9.140625" style="1"/>
    <col min="211" max="211" width="1.42578125" style="1" customWidth="1"/>
    <col min="212" max="212" width="2.140625" style="1" customWidth="1"/>
    <col min="213" max="213" width="16.85546875" style="1" customWidth="1"/>
    <col min="214" max="214" width="43.42578125" style="1" customWidth="1"/>
    <col min="215" max="215" width="22.42578125" style="1" customWidth="1"/>
    <col min="216" max="216" width="9.140625" style="1"/>
    <col min="217" max="217" width="13.85546875" style="1" bestFit="1" customWidth="1"/>
    <col min="218" max="466" width="9.140625" style="1"/>
    <col min="467" max="467" width="1.42578125" style="1" customWidth="1"/>
    <col min="468" max="468" width="2.140625" style="1" customWidth="1"/>
    <col min="469" max="469" width="16.85546875" style="1" customWidth="1"/>
    <col min="470" max="470" width="43.42578125" style="1" customWidth="1"/>
    <col min="471" max="471" width="22.42578125" style="1" customWidth="1"/>
    <col min="472" max="472" width="9.140625" style="1"/>
    <col min="473" max="473" width="13.85546875" style="1" bestFit="1" customWidth="1"/>
    <col min="474" max="722" width="9.140625" style="1"/>
    <col min="723" max="723" width="1.42578125" style="1" customWidth="1"/>
    <col min="724" max="724" width="2.140625" style="1" customWidth="1"/>
    <col min="725" max="725" width="16.85546875" style="1" customWidth="1"/>
    <col min="726" max="726" width="43.42578125" style="1" customWidth="1"/>
    <col min="727" max="727" width="22.42578125" style="1" customWidth="1"/>
    <col min="728" max="728" width="9.140625" style="1"/>
    <col min="729" max="729" width="13.85546875" style="1" bestFit="1" customWidth="1"/>
    <col min="730" max="978" width="9.140625" style="1"/>
    <col min="979" max="979" width="1.42578125" style="1" customWidth="1"/>
    <col min="980" max="980" width="2.140625" style="1" customWidth="1"/>
    <col min="981" max="981" width="16.85546875" style="1" customWidth="1"/>
    <col min="982" max="982" width="43.42578125" style="1" customWidth="1"/>
    <col min="983" max="983" width="22.42578125" style="1" customWidth="1"/>
    <col min="984" max="984" width="9.140625" style="1"/>
    <col min="985" max="985" width="13.85546875" style="1" bestFit="1" customWidth="1"/>
    <col min="986" max="1234" width="9.140625" style="1"/>
    <col min="1235" max="1235" width="1.42578125" style="1" customWidth="1"/>
    <col min="1236" max="1236" width="2.140625" style="1" customWidth="1"/>
    <col min="1237" max="1237" width="16.85546875" style="1" customWidth="1"/>
    <col min="1238" max="1238" width="43.42578125" style="1" customWidth="1"/>
    <col min="1239" max="1239" width="22.42578125" style="1" customWidth="1"/>
    <col min="1240" max="1240" width="9.140625" style="1"/>
    <col min="1241" max="1241" width="13.85546875" style="1" bestFit="1" customWidth="1"/>
    <col min="1242" max="1490" width="9.140625" style="1"/>
    <col min="1491" max="1491" width="1.42578125" style="1" customWidth="1"/>
    <col min="1492" max="1492" width="2.140625" style="1" customWidth="1"/>
    <col min="1493" max="1493" width="16.85546875" style="1" customWidth="1"/>
    <col min="1494" max="1494" width="43.42578125" style="1" customWidth="1"/>
    <col min="1495" max="1495" width="22.42578125" style="1" customWidth="1"/>
    <col min="1496" max="1496" width="9.140625" style="1"/>
    <col min="1497" max="1497" width="13.85546875" style="1" bestFit="1" customWidth="1"/>
    <col min="1498" max="1746" width="9.140625" style="1"/>
    <col min="1747" max="1747" width="1.42578125" style="1" customWidth="1"/>
    <col min="1748" max="1748" width="2.140625" style="1" customWidth="1"/>
    <col min="1749" max="1749" width="16.85546875" style="1" customWidth="1"/>
    <col min="1750" max="1750" width="43.42578125" style="1" customWidth="1"/>
    <col min="1751" max="1751" width="22.42578125" style="1" customWidth="1"/>
    <col min="1752" max="1752" width="9.140625" style="1"/>
    <col min="1753" max="1753" width="13.85546875" style="1" bestFit="1" customWidth="1"/>
    <col min="1754" max="2002" width="9.140625" style="1"/>
    <col min="2003" max="2003" width="1.42578125" style="1" customWidth="1"/>
    <col min="2004" max="2004" width="2.140625" style="1" customWidth="1"/>
    <col min="2005" max="2005" width="16.85546875" style="1" customWidth="1"/>
    <col min="2006" max="2006" width="43.42578125" style="1" customWidth="1"/>
    <col min="2007" max="2007" width="22.42578125" style="1" customWidth="1"/>
    <col min="2008" max="2008" width="9.140625" style="1"/>
    <col min="2009" max="2009" width="13.85546875" style="1" bestFit="1" customWidth="1"/>
    <col min="2010" max="2258" width="9.140625" style="1"/>
    <col min="2259" max="2259" width="1.42578125" style="1" customWidth="1"/>
    <col min="2260" max="2260" width="2.140625" style="1" customWidth="1"/>
    <col min="2261" max="2261" width="16.85546875" style="1" customWidth="1"/>
    <col min="2262" max="2262" width="43.42578125" style="1" customWidth="1"/>
    <col min="2263" max="2263" width="22.42578125" style="1" customWidth="1"/>
    <col min="2264" max="2264" width="9.140625" style="1"/>
    <col min="2265" max="2265" width="13.85546875" style="1" bestFit="1" customWidth="1"/>
    <col min="2266" max="2514" width="9.140625" style="1"/>
    <col min="2515" max="2515" width="1.42578125" style="1" customWidth="1"/>
    <col min="2516" max="2516" width="2.140625" style="1" customWidth="1"/>
    <col min="2517" max="2517" width="16.85546875" style="1" customWidth="1"/>
    <col min="2518" max="2518" width="43.42578125" style="1" customWidth="1"/>
    <col min="2519" max="2519" width="22.42578125" style="1" customWidth="1"/>
    <col min="2520" max="2520" width="9.140625" style="1"/>
    <col min="2521" max="2521" width="13.85546875" style="1" bestFit="1" customWidth="1"/>
    <col min="2522" max="2770" width="9.140625" style="1"/>
    <col min="2771" max="2771" width="1.42578125" style="1" customWidth="1"/>
    <col min="2772" max="2772" width="2.140625" style="1" customWidth="1"/>
    <col min="2773" max="2773" width="16.85546875" style="1" customWidth="1"/>
    <col min="2774" max="2774" width="43.42578125" style="1" customWidth="1"/>
    <col min="2775" max="2775" width="22.42578125" style="1" customWidth="1"/>
    <col min="2776" max="2776" width="9.140625" style="1"/>
    <col min="2777" max="2777" width="13.85546875" style="1" bestFit="1" customWidth="1"/>
    <col min="2778" max="3026" width="9.140625" style="1"/>
    <col min="3027" max="3027" width="1.42578125" style="1" customWidth="1"/>
    <col min="3028" max="3028" width="2.140625" style="1" customWidth="1"/>
    <col min="3029" max="3029" width="16.85546875" style="1" customWidth="1"/>
    <col min="3030" max="3030" width="43.42578125" style="1" customWidth="1"/>
    <col min="3031" max="3031" width="22.42578125" style="1" customWidth="1"/>
    <col min="3032" max="3032" width="9.140625" style="1"/>
    <col min="3033" max="3033" width="13.85546875" style="1" bestFit="1" customWidth="1"/>
    <col min="3034" max="3282" width="9.140625" style="1"/>
    <col min="3283" max="3283" width="1.42578125" style="1" customWidth="1"/>
    <col min="3284" max="3284" width="2.140625" style="1" customWidth="1"/>
    <col min="3285" max="3285" width="16.85546875" style="1" customWidth="1"/>
    <col min="3286" max="3286" width="43.42578125" style="1" customWidth="1"/>
    <col min="3287" max="3287" width="22.42578125" style="1" customWidth="1"/>
    <col min="3288" max="3288" width="9.140625" style="1"/>
    <col min="3289" max="3289" width="13.85546875" style="1" bestFit="1" customWidth="1"/>
    <col min="3290" max="3538" width="9.140625" style="1"/>
    <col min="3539" max="3539" width="1.42578125" style="1" customWidth="1"/>
    <col min="3540" max="3540" width="2.140625" style="1" customWidth="1"/>
    <col min="3541" max="3541" width="16.85546875" style="1" customWidth="1"/>
    <col min="3542" max="3542" width="43.42578125" style="1" customWidth="1"/>
    <col min="3543" max="3543" width="22.42578125" style="1" customWidth="1"/>
    <col min="3544" max="3544" width="9.140625" style="1"/>
    <col min="3545" max="3545" width="13.85546875" style="1" bestFit="1" customWidth="1"/>
    <col min="3546" max="3794" width="9.140625" style="1"/>
    <col min="3795" max="3795" width="1.42578125" style="1" customWidth="1"/>
    <col min="3796" max="3796" width="2.140625" style="1" customWidth="1"/>
    <col min="3797" max="3797" width="16.85546875" style="1" customWidth="1"/>
    <col min="3798" max="3798" width="43.42578125" style="1" customWidth="1"/>
    <col min="3799" max="3799" width="22.42578125" style="1" customWidth="1"/>
    <col min="3800" max="3800" width="9.140625" style="1"/>
    <col min="3801" max="3801" width="13.85546875" style="1" bestFit="1" customWidth="1"/>
    <col min="3802" max="4050" width="9.140625" style="1"/>
    <col min="4051" max="4051" width="1.42578125" style="1" customWidth="1"/>
    <col min="4052" max="4052" width="2.140625" style="1" customWidth="1"/>
    <col min="4053" max="4053" width="16.85546875" style="1" customWidth="1"/>
    <col min="4054" max="4054" width="43.42578125" style="1" customWidth="1"/>
    <col min="4055" max="4055" width="22.42578125" style="1" customWidth="1"/>
    <col min="4056" max="4056" width="9.140625" style="1"/>
    <col min="4057" max="4057" width="13.85546875" style="1" bestFit="1" customWidth="1"/>
    <col min="4058" max="4306" width="9.140625" style="1"/>
    <col min="4307" max="4307" width="1.42578125" style="1" customWidth="1"/>
    <col min="4308" max="4308" width="2.140625" style="1" customWidth="1"/>
    <col min="4309" max="4309" width="16.85546875" style="1" customWidth="1"/>
    <col min="4310" max="4310" width="43.42578125" style="1" customWidth="1"/>
    <col min="4311" max="4311" width="22.42578125" style="1" customWidth="1"/>
    <col min="4312" max="4312" width="9.140625" style="1"/>
    <col min="4313" max="4313" width="13.85546875" style="1" bestFit="1" customWidth="1"/>
    <col min="4314" max="4562" width="9.140625" style="1"/>
    <col min="4563" max="4563" width="1.42578125" style="1" customWidth="1"/>
    <col min="4564" max="4564" width="2.140625" style="1" customWidth="1"/>
    <col min="4565" max="4565" width="16.85546875" style="1" customWidth="1"/>
    <col min="4566" max="4566" width="43.42578125" style="1" customWidth="1"/>
    <col min="4567" max="4567" width="22.42578125" style="1" customWidth="1"/>
    <col min="4568" max="4568" width="9.140625" style="1"/>
    <col min="4569" max="4569" width="13.85546875" style="1" bestFit="1" customWidth="1"/>
    <col min="4570" max="4818" width="9.140625" style="1"/>
    <col min="4819" max="4819" width="1.42578125" style="1" customWidth="1"/>
    <col min="4820" max="4820" width="2.140625" style="1" customWidth="1"/>
    <col min="4821" max="4821" width="16.85546875" style="1" customWidth="1"/>
    <col min="4822" max="4822" width="43.42578125" style="1" customWidth="1"/>
    <col min="4823" max="4823" width="22.42578125" style="1" customWidth="1"/>
    <col min="4824" max="4824" width="9.140625" style="1"/>
    <col min="4825" max="4825" width="13.85546875" style="1" bestFit="1" customWidth="1"/>
    <col min="4826" max="5074" width="9.140625" style="1"/>
    <col min="5075" max="5075" width="1.42578125" style="1" customWidth="1"/>
    <col min="5076" max="5076" width="2.140625" style="1" customWidth="1"/>
    <col min="5077" max="5077" width="16.85546875" style="1" customWidth="1"/>
    <col min="5078" max="5078" width="43.42578125" style="1" customWidth="1"/>
    <col min="5079" max="5079" width="22.42578125" style="1" customWidth="1"/>
    <col min="5080" max="5080" width="9.140625" style="1"/>
    <col min="5081" max="5081" width="13.85546875" style="1" bestFit="1" customWidth="1"/>
    <col min="5082" max="5330" width="9.140625" style="1"/>
    <col min="5331" max="5331" width="1.42578125" style="1" customWidth="1"/>
    <col min="5332" max="5332" width="2.140625" style="1" customWidth="1"/>
    <col min="5333" max="5333" width="16.85546875" style="1" customWidth="1"/>
    <col min="5334" max="5334" width="43.42578125" style="1" customWidth="1"/>
    <col min="5335" max="5335" width="22.42578125" style="1" customWidth="1"/>
    <col min="5336" max="5336" width="9.140625" style="1"/>
    <col min="5337" max="5337" width="13.85546875" style="1" bestFit="1" customWidth="1"/>
    <col min="5338" max="5586" width="9.140625" style="1"/>
    <col min="5587" max="5587" width="1.42578125" style="1" customWidth="1"/>
    <col min="5588" max="5588" width="2.140625" style="1" customWidth="1"/>
    <col min="5589" max="5589" width="16.85546875" style="1" customWidth="1"/>
    <col min="5590" max="5590" width="43.42578125" style="1" customWidth="1"/>
    <col min="5591" max="5591" width="22.42578125" style="1" customWidth="1"/>
    <col min="5592" max="5592" width="9.140625" style="1"/>
    <col min="5593" max="5593" width="13.85546875" style="1" bestFit="1" customWidth="1"/>
    <col min="5594" max="5842" width="9.140625" style="1"/>
    <col min="5843" max="5843" width="1.42578125" style="1" customWidth="1"/>
    <col min="5844" max="5844" width="2.140625" style="1" customWidth="1"/>
    <col min="5845" max="5845" width="16.85546875" style="1" customWidth="1"/>
    <col min="5846" max="5846" width="43.42578125" style="1" customWidth="1"/>
    <col min="5847" max="5847" width="22.42578125" style="1" customWidth="1"/>
    <col min="5848" max="5848" width="9.140625" style="1"/>
    <col min="5849" max="5849" width="13.85546875" style="1" bestFit="1" customWidth="1"/>
    <col min="5850" max="6098" width="9.140625" style="1"/>
    <col min="6099" max="6099" width="1.42578125" style="1" customWidth="1"/>
    <col min="6100" max="6100" width="2.140625" style="1" customWidth="1"/>
    <col min="6101" max="6101" width="16.85546875" style="1" customWidth="1"/>
    <col min="6102" max="6102" width="43.42578125" style="1" customWidth="1"/>
    <col min="6103" max="6103" width="22.42578125" style="1" customWidth="1"/>
    <col min="6104" max="6104" width="9.140625" style="1"/>
    <col min="6105" max="6105" width="13.85546875" style="1" bestFit="1" customWidth="1"/>
    <col min="6106" max="6354" width="9.140625" style="1"/>
    <col min="6355" max="6355" width="1.42578125" style="1" customWidth="1"/>
    <col min="6356" max="6356" width="2.140625" style="1" customWidth="1"/>
    <col min="6357" max="6357" width="16.85546875" style="1" customWidth="1"/>
    <col min="6358" max="6358" width="43.42578125" style="1" customWidth="1"/>
    <col min="6359" max="6359" width="22.42578125" style="1" customWidth="1"/>
    <col min="6360" max="6360" width="9.140625" style="1"/>
    <col min="6361" max="6361" width="13.85546875" style="1" bestFit="1" customWidth="1"/>
    <col min="6362" max="6610" width="9.140625" style="1"/>
    <col min="6611" max="6611" width="1.42578125" style="1" customWidth="1"/>
    <col min="6612" max="6612" width="2.140625" style="1" customWidth="1"/>
    <col min="6613" max="6613" width="16.85546875" style="1" customWidth="1"/>
    <col min="6614" max="6614" width="43.42578125" style="1" customWidth="1"/>
    <col min="6615" max="6615" width="22.42578125" style="1" customWidth="1"/>
    <col min="6616" max="6616" width="9.140625" style="1"/>
    <col min="6617" max="6617" width="13.85546875" style="1" bestFit="1" customWidth="1"/>
    <col min="6618" max="6866" width="9.140625" style="1"/>
    <col min="6867" max="6867" width="1.42578125" style="1" customWidth="1"/>
    <col min="6868" max="6868" width="2.140625" style="1" customWidth="1"/>
    <col min="6869" max="6869" width="16.85546875" style="1" customWidth="1"/>
    <col min="6870" max="6870" width="43.42578125" style="1" customWidth="1"/>
    <col min="6871" max="6871" width="22.42578125" style="1" customWidth="1"/>
    <col min="6872" max="6872" width="9.140625" style="1"/>
    <col min="6873" max="6873" width="13.85546875" style="1" bestFit="1" customWidth="1"/>
    <col min="6874" max="7122" width="9.140625" style="1"/>
    <col min="7123" max="7123" width="1.42578125" style="1" customWidth="1"/>
    <col min="7124" max="7124" width="2.140625" style="1" customWidth="1"/>
    <col min="7125" max="7125" width="16.85546875" style="1" customWidth="1"/>
    <col min="7126" max="7126" width="43.42578125" style="1" customWidth="1"/>
    <col min="7127" max="7127" width="22.42578125" style="1" customWidth="1"/>
    <col min="7128" max="7128" width="9.140625" style="1"/>
    <col min="7129" max="7129" width="13.85546875" style="1" bestFit="1" customWidth="1"/>
    <col min="7130" max="7378" width="9.140625" style="1"/>
    <col min="7379" max="7379" width="1.42578125" style="1" customWidth="1"/>
    <col min="7380" max="7380" width="2.140625" style="1" customWidth="1"/>
    <col min="7381" max="7381" width="16.85546875" style="1" customWidth="1"/>
    <col min="7382" max="7382" width="43.42578125" style="1" customWidth="1"/>
    <col min="7383" max="7383" width="22.42578125" style="1" customWidth="1"/>
    <col min="7384" max="7384" width="9.140625" style="1"/>
    <col min="7385" max="7385" width="13.85546875" style="1" bestFit="1" customWidth="1"/>
    <col min="7386" max="7634" width="9.140625" style="1"/>
    <col min="7635" max="7635" width="1.42578125" style="1" customWidth="1"/>
    <col min="7636" max="7636" width="2.140625" style="1" customWidth="1"/>
    <col min="7637" max="7637" width="16.85546875" style="1" customWidth="1"/>
    <col min="7638" max="7638" width="43.42578125" style="1" customWidth="1"/>
    <col min="7639" max="7639" width="22.42578125" style="1" customWidth="1"/>
    <col min="7640" max="7640" width="9.140625" style="1"/>
    <col min="7641" max="7641" width="13.85546875" style="1" bestFit="1" customWidth="1"/>
    <col min="7642" max="7890" width="9.140625" style="1"/>
    <col min="7891" max="7891" width="1.42578125" style="1" customWidth="1"/>
    <col min="7892" max="7892" width="2.140625" style="1" customWidth="1"/>
    <col min="7893" max="7893" width="16.85546875" style="1" customWidth="1"/>
    <col min="7894" max="7894" width="43.42578125" style="1" customWidth="1"/>
    <col min="7895" max="7895" width="22.42578125" style="1" customWidth="1"/>
    <col min="7896" max="7896" width="9.140625" style="1"/>
    <col min="7897" max="7897" width="13.85546875" style="1" bestFit="1" customWidth="1"/>
    <col min="7898" max="8146" width="9.140625" style="1"/>
    <col min="8147" max="8147" width="1.42578125" style="1" customWidth="1"/>
    <col min="8148" max="8148" width="2.140625" style="1" customWidth="1"/>
    <col min="8149" max="8149" width="16.85546875" style="1" customWidth="1"/>
    <col min="8150" max="8150" width="43.42578125" style="1" customWidth="1"/>
    <col min="8151" max="8151" width="22.42578125" style="1" customWidth="1"/>
    <col min="8152" max="8152" width="9.140625" style="1"/>
    <col min="8153" max="8153" width="13.85546875" style="1" bestFit="1" customWidth="1"/>
    <col min="8154" max="8402" width="9.140625" style="1"/>
    <col min="8403" max="8403" width="1.42578125" style="1" customWidth="1"/>
    <col min="8404" max="8404" width="2.140625" style="1" customWidth="1"/>
    <col min="8405" max="8405" width="16.85546875" style="1" customWidth="1"/>
    <col min="8406" max="8406" width="43.42578125" style="1" customWidth="1"/>
    <col min="8407" max="8407" width="22.42578125" style="1" customWidth="1"/>
    <col min="8408" max="8408" width="9.140625" style="1"/>
    <col min="8409" max="8409" width="13.85546875" style="1" bestFit="1" customWidth="1"/>
    <col min="8410" max="8658" width="9.140625" style="1"/>
    <col min="8659" max="8659" width="1.42578125" style="1" customWidth="1"/>
    <col min="8660" max="8660" width="2.140625" style="1" customWidth="1"/>
    <col min="8661" max="8661" width="16.85546875" style="1" customWidth="1"/>
    <col min="8662" max="8662" width="43.42578125" style="1" customWidth="1"/>
    <col min="8663" max="8663" width="22.42578125" style="1" customWidth="1"/>
    <col min="8664" max="8664" width="9.140625" style="1"/>
    <col min="8665" max="8665" width="13.85546875" style="1" bestFit="1" customWidth="1"/>
    <col min="8666" max="8914" width="9.140625" style="1"/>
    <col min="8915" max="8915" width="1.42578125" style="1" customWidth="1"/>
    <col min="8916" max="8916" width="2.140625" style="1" customWidth="1"/>
    <col min="8917" max="8917" width="16.85546875" style="1" customWidth="1"/>
    <col min="8918" max="8918" width="43.42578125" style="1" customWidth="1"/>
    <col min="8919" max="8919" width="22.42578125" style="1" customWidth="1"/>
    <col min="8920" max="8920" width="9.140625" style="1"/>
    <col min="8921" max="8921" width="13.85546875" style="1" bestFit="1" customWidth="1"/>
    <col min="8922" max="9170" width="9.140625" style="1"/>
    <col min="9171" max="9171" width="1.42578125" style="1" customWidth="1"/>
    <col min="9172" max="9172" width="2.140625" style="1" customWidth="1"/>
    <col min="9173" max="9173" width="16.85546875" style="1" customWidth="1"/>
    <col min="9174" max="9174" width="43.42578125" style="1" customWidth="1"/>
    <col min="9175" max="9175" width="22.42578125" style="1" customWidth="1"/>
    <col min="9176" max="9176" width="9.140625" style="1"/>
    <col min="9177" max="9177" width="13.85546875" style="1" bestFit="1" customWidth="1"/>
    <col min="9178" max="9426" width="9.140625" style="1"/>
    <col min="9427" max="9427" width="1.42578125" style="1" customWidth="1"/>
    <col min="9428" max="9428" width="2.140625" style="1" customWidth="1"/>
    <col min="9429" max="9429" width="16.85546875" style="1" customWidth="1"/>
    <col min="9430" max="9430" width="43.42578125" style="1" customWidth="1"/>
    <col min="9431" max="9431" width="22.42578125" style="1" customWidth="1"/>
    <col min="9432" max="9432" width="9.140625" style="1"/>
    <col min="9433" max="9433" width="13.85546875" style="1" bestFit="1" customWidth="1"/>
    <col min="9434" max="9682" width="9.140625" style="1"/>
    <col min="9683" max="9683" width="1.42578125" style="1" customWidth="1"/>
    <col min="9684" max="9684" width="2.140625" style="1" customWidth="1"/>
    <col min="9685" max="9685" width="16.85546875" style="1" customWidth="1"/>
    <col min="9686" max="9686" width="43.42578125" style="1" customWidth="1"/>
    <col min="9687" max="9687" width="22.42578125" style="1" customWidth="1"/>
    <col min="9688" max="9688" width="9.140625" style="1"/>
    <col min="9689" max="9689" width="13.85546875" style="1" bestFit="1" customWidth="1"/>
    <col min="9690" max="9938" width="9.140625" style="1"/>
    <col min="9939" max="9939" width="1.42578125" style="1" customWidth="1"/>
    <col min="9940" max="9940" width="2.140625" style="1" customWidth="1"/>
    <col min="9941" max="9941" width="16.85546875" style="1" customWidth="1"/>
    <col min="9942" max="9942" width="43.42578125" style="1" customWidth="1"/>
    <col min="9943" max="9943" width="22.42578125" style="1" customWidth="1"/>
    <col min="9944" max="9944" width="9.140625" style="1"/>
    <col min="9945" max="9945" width="13.85546875" style="1" bestFit="1" customWidth="1"/>
    <col min="9946" max="10194" width="9.140625" style="1"/>
    <col min="10195" max="10195" width="1.42578125" style="1" customWidth="1"/>
    <col min="10196" max="10196" width="2.140625" style="1" customWidth="1"/>
    <col min="10197" max="10197" width="16.85546875" style="1" customWidth="1"/>
    <col min="10198" max="10198" width="43.42578125" style="1" customWidth="1"/>
    <col min="10199" max="10199" width="22.42578125" style="1" customWidth="1"/>
    <col min="10200" max="10200" width="9.140625" style="1"/>
    <col min="10201" max="10201" width="13.85546875" style="1" bestFit="1" customWidth="1"/>
    <col min="10202" max="10450" width="9.140625" style="1"/>
    <col min="10451" max="10451" width="1.42578125" style="1" customWidth="1"/>
    <col min="10452" max="10452" width="2.140625" style="1" customWidth="1"/>
    <col min="10453" max="10453" width="16.85546875" style="1" customWidth="1"/>
    <col min="10454" max="10454" width="43.42578125" style="1" customWidth="1"/>
    <col min="10455" max="10455" width="22.42578125" style="1" customWidth="1"/>
    <col min="10456" max="10456" width="9.140625" style="1"/>
    <col min="10457" max="10457" width="13.85546875" style="1" bestFit="1" customWidth="1"/>
    <col min="10458" max="10706" width="9.140625" style="1"/>
    <col min="10707" max="10707" width="1.42578125" style="1" customWidth="1"/>
    <col min="10708" max="10708" width="2.140625" style="1" customWidth="1"/>
    <col min="10709" max="10709" width="16.85546875" style="1" customWidth="1"/>
    <col min="10710" max="10710" width="43.42578125" style="1" customWidth="1"/>
    <col min="10711" max="10711" width="22.42578125" style="1" customWidth="1"/>
    <col min="10712" max="10712" width="9.140625" style="1"/>
    <col min="10713" max="10713" width="13.85546875" style="1" bestFit="1" customWidth="1"/>
    <col min="10714" max="10962" width="9.140625" style="1"/>
    <col min="10963" max="10963" width="1.42578125" style="1" customWidth="1"/>
    <col min="10964" max="10964" width="2.140625" style="1" customWidth="1"/>
    <col min="10965" max="10965" width="16.85546875" style="1" customWidth="1"/>
    <col min="10966" max="10966" width="43.42578125" style="1" customWidth="1"/>
    <col min="10967" max="10967" width="22.42578125" style="1" customWidth="1"/>
    <col min="10968" max="10968" width="9.140625" style="1"/>
    <col min="10969" max="10969" width="13.85546875" style="1" bestFit="1" customWidth="1"/>
    <col min="10970" max="11218" width="9.140625" style="1"/>
    <col min="11219" max="11219" width="1.42578125" style="1" customWidth="1"/>
    <col min="11220" max="11220" width="2.140625" style="1" customWidth="1"/>
    <col min="11221" max="11221" width="16.85546875" style="1" customWidth="1"/>
    <col min="11222" max="11222" width="43.42578125" style="1" customWidth="1"/>
    <col min="11223" max="11223" width="22.42578125" style="1" customWidth="1"/>
    <col min="11224" max="11224" width="9.140625" style="1"/>
    <col min="11225" max="11225" width="13.85546875" style="1" bestFit="1" customWidth="1"/>
    <col min="11226" max="11474" width="9.140625" style="1"/>
    <col min="11475" max="11475" width="1.42578125" style="1" customWidth="1"/>
    <col min="11476" max="11476" width="2.140625" style="1" customWidth="1"/>
    <col min="11477" max="11477" width="16.85546875" style="1" customWidth="1"/>
    <col min="11478" max="11478" width="43.42578125" style="1" customWidth="1"/>
    <col min="11479" max="11479" width="22.42578125" style="1" customWidth="1"/>
    <col min="11480" max="11480" width="9.140625" style="1"/>
    <col min="11481" max="11481" width="13.85546875" style="1" bestFit="1" customWidth="1"/>
    <col min="11482" max="11730" width="9.140625" style="1"/>
    <col min="11731" max="11731" width="1.42578125" style="1" customWidth="1"/>
    <col min="11732" max="11732" width="2.140625" style="1" customWidth="1"/>
    <col min="11733" max="11733" width="16.85546875" style="1" customWidth="1"/>
    <col min="11734" max="11734" width="43.42578125" style="1" customWidth="1"/>
    <col min="11735" max="11735" width="22.42578125" style="1" customWidth="1"/>
    <col min="11736" max="11736" width="9.140625" style="1"/>
    <col min="11737" max="11737" width="13.85546875" style="1" bestFit="1" customWidth="1"/>
    <col min="11738" max="11986" width="9.140625" style="1"/>
    <col min="11987" max="11987" width="1.42578125" style="1" customWidth="1"/>
    <col min="11988" max="11988" width="2.140625" style="1" customWidth="1"/>
    <col min="11989" max="11989" width="16.85546875" style="1" customWidth="1"/>
    <col min="11990" max="11990" width="43.42578125" style="1" customWidth="1"/>
    <col min="11991" max="11991" width="22.42578125" style="1" customWidth="1"/>
    <col min="11992" max="11992" width="9.140625" style="1"/>
    <col min="11993" max="11993" width="13.85546875" style="1" bestFit="1" customWidth="1"/>
    <col min="11994" max="12242" width="9.140625" style="1"/>
    <col min="12243" max="12243" width="1.42578125" style="1" customWidth="1"/>
    <col min="12244" max="12244" width="2.140625" style="1" customWidth="1"/>
    <col min="12245" max="12245" width="16.85546875" style="1" customWidth="1"/>
    <col min="12246" max="12246" width="43.42578125" style="1" customWidth="1"/>
    <col min="12247" max="12247" width="22.42578125" style="1" customWidth="1"/>
    <col min="12248" max="12248" width="9.140625" style="1"/>
    <col min="12249" max="12249" width="13.85546875" style="1" bestFit="1" customWidth="1"/>
    <col min="12250" max="12498" width="9.140625" style="1"/>
    <col min="12499" max="12499" width="1.42578125" style="1" customWidth="1"/>
    <col min="12500" max="12500" width="2.140625" style="1" customWidth="1"/>
    <col min="12501" max="12501" width="16.85546875" style="1" customWidth="1"/>
    <col min="12502" max="12502" width="43.42578125" style="1" customWidth="1"/>
    <col min="12503" max="12503" width="22.42578125" style="1" customWidth="1"/>
    <col min="12504" max="12504" width="9.140625" style="1"/>
    <col min="12505" max="12505" width="13.85546875" style="1" bestFit="1" customWidth="1"/>
    <col min="12506" max="12754" width="9.140625" style="1"/>
    <col min="12755" max="12755" width="1.42578125" style="1" customWidth="1"/>
    <col min="12756" max="12756" width="2.140625" style="1" customWidth="1"/>
    <col min="12757" max="12757" width="16.85546875" style="1" customWidth="1"/>
    <col min="12758" max="12758" width="43.42578125" style="1" customWidth="1"/>
    <col min="12759" max="12759" width="22.42578125" style="1" customWidth="1"/>
    <col min="12760" max="12760" width="9.140625" style="1"/>
    <col min="12761" max="12761" width="13.85546875" style="1" bestFit="1" customWidth="1"/>
    <col min="12762" max="13010" width="9.140625" style="1"/>
    <col min="13011" max="13011" width="1.42578125" style="1" customWidth="1"/>
    <col min="13012" max="13012" width="2.140625" style="1" customWidth="1"/>
    <col min="13013" max="13013" width="16.85546875" style="1" customWidth="1"/>
    <col min="13014" max="13014" width="43.42578125" style="1" customWidth="1"/>
    <col min="13015" max="13015" width="22.42578125" style="1" customWidth="1"/>
    <col min="13016" max="13016" width="9.140625" style="1"/>
    <col min="13017" max="13017" width="13.85546875" style="1" bestFit="1" customWidth="1"/>
    <col min="13018" max="13266" width="9.140625" style="1"/>
    <col min="13267" max="13267" width="1.42578125" style="1" customWidth="1"/>
    <col min="13268" max="13268" width="2.140625" style="1" customWidth="1"/>
    <col min="13269" max="13269" width="16.85546875" style="1" customWidth="1"/>
    <col min="13270" max="13270" width="43.42578125" style="1" customWidth="1"/>
    <col min="13271" max="13271" width="22.42578125" style="1" customWidth="1"/>
    <col min="13272" max="13272" width="9.140625" style="1"/>
    <col min="13273" max="13273" width="13.85546875" style="1" bestFit="1" customWidth="1"/>
    <col min="13274" max="13522" width="9.140625" style="1"/>
    <col min="13523" max="13523" width="1.42578125" style="1" customWidth="1"/>
    <col min="13524" max="13524" width="2.140625" style="1" customWidth="1"/>
    <col min="13525" max="13525" width="16.85546875" style="1" customWidth="1"/>
    <col min="13526" max="13526" width="43.42578125" style="1" customWidth="1"/>
    <col min="13527" max="13527" width="22.42578125" style="1" customWidth="1"/>
    <col min="13528" max="13528" width="9.140625" style="1"/>
    <col min="13529" max="13529" width="13.85546875" style="1" bestFit="1" customWidth="1"/>
    <col min="13530" max="13778" width="9.140625" style="1"/>
    <col min="13779" max="13779" width="1.42578125" style="1" customWidth="1"/>
    <col min="13780" max="13780" width="2.140625" style="1" customWidth="1"/>
    <col min="13781" max="13781" width="16.85546875" style="1" customWidth="1"/>
    <col min="13782" max="13782" width="43.42578125" style="1" customWidth="1"/>
    <col min="13783" max="13783" width="22.42578125" style="1" customWidth="1"/>
    <col min="13784" max="13784" width="9.140625" style="1"/>
    <col min="13785" max="13785" width="13.85546875" style="1" bestFit="1" customWidth="1"/>
    <col min="13786" max="14034" width="9.140625" style="1"/>
    <col min="14035" max="14035" width="1.42578125" style="1" customWidth="1"/>
    <col min="14036" max="14036" width="2.140625" style="1" customWidth="1"/>
    <col min="14037" max="14037" width="16.85546875" style="1" customWidth="1"/>
    <col min="14038" max="14038" width="43.42578125" style="1" customWidth="1"/>
    <col min="14039" max="14039" width="22.42578125" style="1" customWidth="1"/>
    <col min="14040" max="14040" width="9.140625" style="1"/>
    <col min="14041" max="14041" width="13.85546875" style="1" bestFit="1" customWidth="1"/>
    <col min="14042" max="14290" width="9.140625" style="1"/>
    <col min="14291" max="14291" width="1.42578125" style="1" customWidth="1"/>
    <col min="14292" max="14292" width="2.140625" style="1" customWidth="1"/>
    <col min="14293" max="14293" width="16.85546875" style="1" customWidth="1"/>
    <col min="14294" max="14294" width="43.42578125" style="1" customWidth="1"/>
    <col min="14295" max="14295" width="22.42578125" style="1" customWidth="1"/>
    <col min="14296" max="14296" width="9.140625" style="1"/>
    <col min="14297" max="14297" width="13.85546875" style="1" bestFit="1" customWidth="1"/>
    <col min="14298" max="14546" width="9.140625" style="1"/>
    <col min="14547" max="14547" width="1.42578125" style="1" customWidth="1"/>
    <col min="14548" max="14548" width="2.140625" style="1" customWidth="1"/>
    <col min="14549" max="14549" width="16.85546875" style="1" customWidth="1"/>
    <col min="14550" max="14550" width="43.42578125" style="1" customWidth="1"/>
    <col min="14551" max="14551" width="22.42578125" style="1" customWidth="1"/>
    <col min="14552" max="14552" width="9.140625" style="1"/>
    <col min="14553" max="14553" width="13.85546875" style="1" bestFit="1" customWidth="1"/>
    <col min="14554" max="14802" width="9.140625" style="1"/>
    <col min="14803" max="14803" width="1.42578125" style="1" customWidth="1"/>
    <col min="14804" max="14804" width="2.140625" style="1" customWidth="1"/>
    <col min="14805" max="14805" width="16.85546875" style="1" customWidth="1"/>
    <col min="14806" max="14806" width="43.42578125" style="1" customWidth="1"/>
    <col min="14807" max="14807" width="22.42578125" style="1" customWidth="1"/>
    <col min="14808" max="14808" width="9.140625" style="1"/>
    <col min="14809" max="14809" width="13.85546875" style="1" bestFit="1" customWidth="1"/>
    <col min="14810" max="15058" width="9.140625" style="1"/>
    <col min="15059" max="15059" width="1.42578125" style="1" customWidth="1"/>
    <col min="15060" max="15060" width="2.140625" style="1" customWidth="1"/>
    <col min="15061" max="15061" width="16.85546875" style="1" customWidth="1"/>
    <col min="15062" max="15062" width="43.42578125" style="1" customWidth="1"/>
    <col min="15063" max="15063" width="22.42578125" style="1" customWidth="1"/>
    <col min="15064" max="15064" width="9.140625" style="1"/>
    <col min="15065" max="15065" width="13.85546875" style="1" bestFit="1" customWidth="1"/>
    <col min="15066" max="15314" width="9.140625" style="1"/>
    <col min="15315" max="15315" width="1.42578125" style="1" customWidth="1"/>
    <col min="15316" max="15316" width="2.140625" style="1" customWidth="1"/>
    <col min="15317" max="15317" width="16.85546875" style="1" customWidth="1"/>
    <col min="15318" max="15318" width="43.42578125" style="1" customWidth="1"/>
    <col min="15319" max="15319" width="22.42578125" style="1" customWidth="1"/>
    <col min="15320" max="15320" width="9.140625" style="1"/>
    <col min="15321" max="15321" width="13.85546875" style="1" bestFit="1" customWidth="1"/>
    <col min="15322" max="15570" width="9.140625" style="1"/>
    <col min="15571" max="15571" width="1.42578125" style="1" customWidth="1"/>
    <col min="15572" max="15572" width="2.140625" style="1" customWidth="1"/>
    <col min="15573" max="15573" width="16.85546875" style="1" customWidth="1"/>
    <col min="15574" max="15574" width="43.42578125" style="1" customWidth="1"/>
    <col min="15575" max="15575" width="22.42578125" style="1" customWidth="1"/>
    <col min="15576" max="15576" width="9.140625" style="1"/>
    <col min="15577" max="15577" width="13.85546875" style="1" bestFit="1" customWidth="1"/>
    <col min="15578" max="15826" width="9.140625" style="1"/>
    <col min="15827" max="15827" width="1.42578125" style="1" customWidth="1"/>
    <col min="15828" max="15828" width="2.140625" style="1" customWidth="1"/>
    <col min="15829" max="15829" width="16.85546875" style="1" customWidth="1"/>
    <col min="15830" max="15830" width="43.42578125" style="1" customWidth="1"/>
    <col min="15831" max="15831" width="22.42578125" style="1" customWidth="1"/>
    <col min="15832" max="15832" width="9.140625" style="1"/>
    <col min="15833" max="15833" width="13.85546875" style="1" bestFit="1" customWidth="1"/>
    <col min="15834" max="16082" width="9.140625" style="1"/>
    <col min="16083" max="16083" width="1.42578125" style="1" customWidth="1"/>
    <col min="16084" max="16084" width="2.140625" style="1" customWidth="1"/>
    <col min="16085" max="16085" width="16.85546875" style="1" customWidth="1"/>
    <col min="16086" max="16086" width="43.42578125" style="1" customWidth="1"/>
    <col min="16087" max="16087" width="22.42578125" style="1" customWidth="1"/>
    <col min="16088" max="16088" width="9.140625" style="1"/>
    <col min="16089" max="16089" width="13.85546875" style="1" bestFit="1" customWidth="1"/>
    <col min="16090" max="16384" width="9.140625" style="1"/>
  </cols>
  <sheetData>
    <row r="2" spans="1:3" x14ac:dyDescent="0.2">
      <c r="C2" s="2" t="s">
        <v>0</v>
      </c>
    </row>
    <row r="3" spans="1:3" x14ac:dyDescent="0.2">
      <c r="A3" s="2"/>
      <c r="B3" s="3"/>
      <c r="C3" s="3"/>
    </row>
    <row r="4" spans="1:3" x14ac:dyDescent="0.2">
      <c r="B4" s="170" t="s">
        <v>1</v>
      </c>
      <c r="C4" s="170"/>
    </row>
    <row r="5" spans="1:3" x14ac:dyDescent="0.2">
      <c r="A5" s="2"/>
      <c r="B5" s="2"/>
      <c r="C5" s="2"/>
    </row>
    <row r="6" spans="1:3" x14ac:dyDescent="0.2">
      <c r="C6" s="4" t="s">
        <v>2</v>
      </c>
    </row>
    <row r="8" spans="1:3" x14ac:dyDescent="0.2">
      <c r="B8" s="171" t="s">
        <v>3</v>
      </c>
      <c r="C8" s="171"/>
    </row>
    <row r="11" spans="1:3" x14ac:dyDescent="0.2">
      <c r="B11" s="2" t="s">
        <v>4</v>
      </c>
    </row>
    <row r="12" spans="1:3" x14ac:dyDescent="0.2">
      <c r="B12" s="84" t="s">
        <v>52</v>
      </c>
    </row>
    <row r="13" spans="1:3" ht="22.5" x14ac:dyDescent="0.2">
      <c r="A13" s="4" t="s">
        <v>5</v>
      </c>
      <c r="B13" s="80" t="s">
        <v>294</v>
      </c>
      <c r="C13" s="80"/>
    </row>
    <row r="14" spans="1:3" ht="22.5" x14ac:dyDescent="0.2">
      <c r="A14" s="4" t="s">
        <v>6</v>
      </c>
      <c r="B14" s="80" t="s">
        <v>294</v>
      </c>
      <c r="C14" s="80"/>
    </row>
    <row r="15" spans="1:3" x14ac:dyDescent="0.2">
      <c r="A15" s="4" t="s">
        <v>7</v>
      </c>
      <c r="B15" s="79" t="s">
        <v>295</v>
      </c>
      <c r="C15" s="79"/>
    </row>
    <row r="16" spans="1:3" x14ac:dyDescent="0.2">
      <c r="A16" s="4" t="s">
        <v>8</v>
      </c>
      <c r="B16" s="78" t="s">
        <v>322</v>
      </c>
      <c r="C16" s="78"/>
    </row>
    <row r="17" spans="1:3" ht="12" thickBot="1" x14ac:dyDescent="0.25"/>
    <row r="18" spans="1:3" x14ac:dyDescent="0.2">
      <c r="A18" s="5" t="s">
        <v>9</v>
      </c>
      <c r="B18" s="6" t="s">
        <v>10</v>
      </c>
      <c r="C18" s="7" t="s">
        <v>11</v>
      </c>
    </row>
    <row r="19" spans="1:3" x14ac:dyDescent="0.2">
      <c r="A19" s="82">
        <v>1</v>
      </c>
      <c r="B19" s="8" t="s">
        <v>54</v>
      </c>
      <c r="C19" s="9"/>
    </row>
    <row r="20" spans="1:3" ht="12" thickBot="1" x14ac:dyDescent="0.25">
      <c r="A20" s="83">
        <v>2</v>
      </c>
      <c r="B20" s="51" t="s">
        <v>292</v>
      </c>
      <c r="C20" s="52">
        <f>ROUND(C19*0.03,2)</f>
        <v>0</v>
      </c>
    </row>
    <row r="21" spans="1:3" ht="12" thickBot="1" x14ac:dyDescent="0.25">
      <c r="A21" s="10"/>
      <c r="B21" s="11" t="s">
        <v>12</v>
      </c>
      <c r="C21" s="12">
        <f>C19+C20</f>
        <v>0</v>
      </c>
    </row>
    <row r="22" spans="1:3" ht="12" thickBot="1" x14ac:dyDescent="0.25">
      <c r="B22" s="13"/>
      <c r="C22" s="14"/>
    </row>
    <row r="23" spans="1:3" ht="12" thickBot="1" x14ac:dyDescent="0.25">
      <c r="A23" s="172" t="s">
        <v>13</v>
      </c>
      <c r="B23" s="173"/>
      <c r="C23" s="15"/>
    </row>
    <row r="26" spans="1:3" x14ac:dyDescent="0.2">
      <c r="A26" s="1" t="s">
        <v>14</v>
      </c>
      <c r="B26" s="174"/>
      <c r="C26" s="174"/>
    </row>
    <row r="27" spans="1:3" x14ac:dyDescent="0.2">
      <c r="B27" s="169" t="s">
        <v>15</v>
      </c>
      <c r="C27" s="169"/>
    </row>
    <row r="29" spans="1:3" x14ac:dyDescent="0.2">
      <c r="A29" s="1" t="s">
        <v>53</v>
      </c>
      <c r="B29" s="16"/>
      <c r="C29" s="16"/>
    </row>
    <row r="30" spans="1:3" x14ac:dyDescent="0.2">
      <c r="A30" s="16"/>
      <c r="B30" s="16"/>
      <c r="C30" s="16"/>
    </row>
    <row r="31" spans="1:3" x14ac:dyDescent="0.2">
      <c r="A31" s="1" t="s">
        <v>321</v>
      </c>
    </row>
  </sheetData>
  <mergeCells count="5">
    <mergeCell ref="B27:C27"/>
    <mergeCell ref="B4:C4"/>
    <mergeCell ref="B8:C8"/>
    <mergeCell ref="A23:B23"/>
    <mergeCell ref="B26:C26"/>
  </mergeCells>
  <conditionalFormatting sqref="C19 C21 C23">
    <cfRule type="cellIs" dxfId="284" priority="13" operator="equal">
      <formula>0</formula>
    </cfRule>
  </conditionalFormatting>
  <conditionalFormatting sqref="B16">
    <cfRule type="cellIs" dxfId="283" priority="12" operator="equal">
      <formula>0</formula>
    </cfRule>
  </conditionalFormatting>
  <conditionalFormatting sqref="A19">
    <cfRule type="cellIs" dxfId="282" priority="6" operator="equal">
      <formula>0</formula>
    </cfRule>
  </conditionalFormatting>
  <conditionalFormatting sqref="A31">
    <cfRule type="containsText" dxfId="281" priority="5" operator="containsText" text="Tāme sastādīta 20__. gada __. _________">
      <formula>NOT(ISERROR(SEARCH("Tāme sastādīta 20__. gada __. _________",A31)))</formula>
    </cfRule>
  </conditionalFormatting>
  <conditionalFormatting sqref="B13:B15">
    <cfRule type="cellIs" dxfId="280" priority="4" operator="equal">
      <formula>0</formula>
    </cfRule>
  </conditionalFormatting>
  <conditionalFormatting sqref="B19">
    <cfRule type="cellIs" dxfId="279" priority="3" operator="equal">
      <formula>0</formula>
    </cfRule>
  </conditionalFormatting>
  <conditionalFormatting sqref="B29">
    <cfRule type="cellIs" dxfId="278" priority="1" operator="equal">
      <formula>0</formula>
    </cfRule>
  </conditionalFormatting>
  <conditionalFormatting sqref="B26:C26">
    <cfRule type="cellIs" dxfId="277" priority="2" operator="equal">
      <formula>0</formula>
    </cfRule>
  </conditionalFormatting>
  <pageMargins left="0.7" right="0.7" top="0.75" bottom="0.75" header="0.3" footer="0.3"/>
  <pageSetup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46"/>
  <sheetViews>
    <sheetView view="pageBreakPreview" topLeftCell="A6" zoomScale="130" zoomScaleNormal="100" zoomScaleSheetLayoutView="130" workbookViewId="0">
      <selection activeCell="D6" sqref="D6:I6"/>
    </sheetView>
  </sheetViews>
  <sheetFormatPr defaultColWidth="3.7109375" defaultRowHeight="11.25" x14ac:dyDescent="0.2"/>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88" width="9.140625" style="1" customWidth="1"/>
    <col min="189" max="189" width="3.7109375" style="1"/>
    <col min="190" max="190" width="4.5703125" style="1" customWidth="1"/>
    <col min="191" max="191" width="5.85546875" style="1" customWidth="1"/>
    <col min="192" max="192" width="36" style="1" customWidth="1"/>
    <col min="193" max="193" width="9.7109375" style="1" customWidth="1"/>
    <col min="194" max="194" width="11.85546875" style="1" customWidth="1"/>
    <col min="195" max="195" width="9" style="1" customWidth="1"/>
    <col min="196" max="196" width="9.7109375" style="1" customWidth="1"/>
    <col min="197" max="197" width="9.28515625" style="1" customWidth="1"/>
    <col min="198" max="198" width="8.7109375" style="1" customWidth="1"/>
    <col min="199" max="199" width="6.85546875" style="1" customWidth="1"/>
    <col min="200" max="444" width="9.140625" style="1" customWidth="1"/>
    <col min="445" max="445" width="3.7109375" style="1"/>
    <col min="446" max="446" width="4.5703125" style="1" customWidth="1"/>
    <col min="447" max="447" width="5.85546875" style="1" customWidth="1"/>
    <col min="448" max="448" width="36" style="1" customWidth="1"/>
    <col min="449" max="449" width="9.7109375" style="1" customWidth="1"/>
    <col min="450" max="450" width="11.85546875" style="1" customWidth="1"/>
    <col min="451" max="451" width="9" style="1" customWidth="1"/>
    <col min="452" max="452" width="9.7109375" style="1" customWidth="1"/>
    <col min="453" max="453" width="9.28515625" style="1" customWidth="1"/>
    <col min="454" max="454" width="8.7109375" style="1" customWidth="1"/>
    <col min="455" max="455" width="6.85546875" style="1" customWidth="1"/>
    <col min="456" max="700" width="9.140625" style="1" customWidth="1"/>
    <col min="701" max="701" width="3.7109375" style="1"/>
    <col min="702" max="702" width="4.5703125" style="1" customWidth="1"/>
    <col min="703" max="703" width="5.85546875" style="1" customWidth="1"/>
    <col min="704" max="704" width="36" style="1" customWidth="1"/>
    <col min="705" max="705" width="9.7109375" style="1" customWidth="1"/>
    <col min="706" max="706" width="11.85546875" style="1" customWidth="1"/>
    <col min="707" max="707" width="9" style="1" customWidth="1"/>
    <col min="708" max="708" width="9.7109375" style="1" customWidth="1"/>
    <col min="709" max="709" width="9.28515625" style="1" customWidth="1"/>
    <col min="710" max="710" width="8.7109375" style="1" customWidth="1"/>
    <col min="711" max="711" width="6.85546875" style="1" customWidth="1"/>
    <col min="712" max="956" width="9.140625" style="1" customWidth="1"/>
    <col min="957" max="957" width="3.7109375" style="1"/>
    <col min="958" max="958" width="4.5703125" style="1" customWidth="1"/>
    <col min="959" max="959" width="5.85546875" style="1" customWidth="1"/>
    <col min="960" max="960" width="36" style="1" customWidth="1"/>
    <col min="961" max="961" width="9.7109375" style="1" customWidth="1"/>
    <col min="962" max="962" width="11.85546875" style="1" customWidth="1"/>
    <col min="963" max="963" width="9" style="1" customWidth="1"/>
    <col min="964" max="964" width="9.7109375" style="1" customWidth="1"/>
    <col min="965" max="965" width="9.28515625" style="1" customWidth="1"/>
    <col min="966" max="966" width="8.7109375" style="1" customWidth="1"/>
    <col min="967" max="967" width="6.85546875" style="1" customWidth="1"/>
    <col min="968" max="1212" width="9.140625" style="1" customWidth="1"/>
    <col min="1213" max="1213" width="3.7109375" style="1"/>
    <col min="1214" max="1214" width="4.5703125" style="1" customWidth="1"/>
    <col min="1215" max="1215" width="5.85546875" style="1" customWidth="1"/>
    <col min="1216" max="1216" width="36" style="1" customWidth="1"/>
    <col min="1217" max="1217" width="9.7109375" style="1" customWidth="1"/>
    <col min="1218" max="1218" width="11.85546875" style="1" customWidth="1"/>
    <col min="1219" max="1219" width="9" style="1" customWidth="1"/>
    <col min="1220" max="1220" width="9.7109375" style="1" customWidth="1"/>
    <col min="1221" max="1221" width="9.28515625" style="1" customWidth="1"/>
    <col min="1222" max="1222" width="8.7109375" style="1" customWidth="1"/>
    <col min="1223" max="1223" width="6.85546875" style="1" customWidth="1"/>
    <col min="1224" max="1468" width="9.140625" style="1" customWidth="1"/>
    <col min="1469" max="1469" width="3.7109375" style="1"/>
    <col min="1470" max="1470" width="4.5703125" style="1" customWidth="1"/>
    <col min="1471" max="1471" width="5.85546875" style="1" customWidth="1"/>
    <col min="1472" max="1472" width="36" style="1" customWidth="1"/>
    <col min="1473" max="1473" width="9.7109375" style="1" customWidth="1"/>
    <col min="1474" max="1474" width="11.85546875" style="1" customWidth="1"/>
    <col min="1475" max="1475" width="9" style="1" customWidth="1"/>
    <col min="1476" max="1476" width="9.7109375" style="1" customWidth="1"/>
    <col min="1477" max="1477" width="9.28515625" style="1" customWidth="1"/>
    <col min="1478" max="1478" width="8.7109375" style="1" customWidth="1"/>
    <col min="1479" max="1479" width="6.85546875" style="1" customWidth="1"/>
    <col min="1480" max="1724" width="9.140625" style="1" customWidth="1"/>
    <col min="1725" max="1725" width="3.7109375" style="1"/>
    <col min="1726" max="1726" width="4.5703125" style="1" customWidth="1"/>
    <col min="1727" max="1727" width="5.85546875" style="1" customWidth="1"/>
    <col min="1728" max="1728" width="36" style="1" customWidth="1"/>
    <col min="1729" max="1729" width="9.7109375" style="1" customWidth="1"/>
    <col min="1730" max="1730" width="11.85546875" style="1" customWidth="1"/>
    <col min="1731" max="1731" width="9" style="1" customWidth="1"/>
    <col min="1732" max="1732" width="9.7109375" style="1" customWidth="1"/>
    <col min="1733" max="1733" width="9.28515625" style="1" customWidth="1"/>
    <col min="1734" max="1734" width="8.7109375" style="1" customWidth="1"/>
    <col min="1735" max="1735" width="6.85546875" style="1" customWidth="1"/>
    <col min="1736" max="1980" width="9.140625" style="1" customWidth="1"/>
    <col min="1981" max="1981" width="3.7109375" style="1"/>
    <col min="1982" max="1982" width="4.5703125" style="1" customWidth="1"/>
    <col min="1983" max="1983" width="5.85546875" style="1" customWidth="1"/>
    <col min="1984" max="1984" width="36" style="1" customWidth="1"/>
    <col min="1985" max="1985" width="9.7109375" style="1" customWidth="1"/>
    <col min="1986" max="1986" width="11.85546875" style="1" customWidth="1"/>
    <col min="1987" max="1987" width="9" style="1" customWidth="1"/>
    <col min="1988" max="1988" width="9.7109375" style="1" customWidth="1"/>
    <col min="1989" max="1989" width="9.28515625" style="1" customWidth="1"/>
    <col min="1990" max="1990" width="8.7109375" style="1" customWidth="1"/>
    <col min="1991" max="1991" width="6.85546875" style="1" customWidth="1"/>
    <col min="1992" max="2236" width="9.140625" style="1" customWidth="1"/>
    <col min="2237" max="2237" width="3.7109375" style="1"/>
    <col min="2238" max="2238" width="4.5703125" style="1" customWidth="1"/>
    <col min="2239" max="2239" width="5.85546875" style="1" customWidth="1"/>
    <col min="2240" max="2240" width="36" style="1" customWidth="1"/>
    <col min="2241" max="2241" width="9.7109375" style="1" customWidth="1"/>
    <col min="2242" max="2242" width="11.85546875" style="1" customWidth="1"/>
    <col min="2243" max="2243" width="9" style="1" customWidth="1"/>
    <col min="2244" max="2244" width="9.7109375" style="1" customWidth="1"/>
    <col min="2245" max="2245" width="9.28515625" style="1" customWidth="1"/>
    <col min="2246" max="2246" width="8.7109375" style="1" customWidth="1"/>
    <col min="2247" max="2247" width="6.85546875" style="1" customWidth="1"/>
    <col min="2248" max="2492" width="9.140625" style="1" customWidth="1"/>
    <col min="2493" max="2493" width="3.7109375" style="1"/>
    <col min="2494" max="2494" width="4.5703125" style="1" customWidth="1"/>
    <col min="2495" max="2495" width="5.85546875" style="1" customWidth="1"/>
    <col min="2496" max="2496" width="36" style="1" customWidth="1"/>
    <col min="2497" max="2497" width="9.7109375" style="1" customWidth="1"/>
    <col min="2498" max="2498" width="11.85546875" style="1" customWidth="1"/>
    <col min="2499" max="2499" width="9" style="1" customWidth="1"/>
    <col min="2500" max="2500" width="9.7109375" style="1" customWidth="1"/>
    <col min="2501" max="2501" width="9.28515625" style="1" customWidth="1"/>
    <col min="2502" max="2502" width="8.7109375" style="1" customWidth="1"/>
    <col min="2503" max="2503" width="6.85546875" style="1" customWidth="1"/>
    <col min="2504" max="2748" width="9.140625" style="1" customWidth="1"/>
    <col min="2749" max="2749" width="3.7109375" style="1"/>
    <col min="2750" max="2750" width="4.5703125" style="1" customWidth="1"/>
    <col min="2751" max="2751" width="5.85546875" style="1" customWidth="1"/>
    <col min="2752" max="2752" width="36" style="1" customWidth="1"/>
    <col min="2753" max="2753" width="9.7109375" style="1" customWidth="1"/>
    <col min="2754" max="2754" width="11.85546875" style="1" customWidth="1"/>
    <col min="2755" max="2755" width="9" style="1" customWidth="1"/>
    <col min="2756" max="2756" width="9.7109375" style="1" customWidth="1"/>
    <col min="2757" max="2757" width="9.28515625" style="1" customWidth="1"/>
    <col min="2758" max="2758" width="8.7109375" style="1" customWidth="1"/>
    <col min="2759" max="2759" width="6.85546875" style="1" customWidth="1"/>
    <col min="2760" max="3004" width="9.140625" style="1" customWidth="1"/>
    <col min="3005" max="3005" width="3.7109375" style="1"/>
    <col min="3006" max="3006" width="4.5703125" style="1" customWidth="1"/>
    <col min="3007" max="3007" width="5.85546875" style="1" customWidth="1"/>
    <col min="3008" max="3008" width="36" style="1" customWidth="1"/>
    <col min="3009" max="3009" width="9.7109375" style="1" customWidth="1"/>
    <col min="3010" max="3010" width="11.85546875" style="1" customWidth="1"/>
    <col min="3011" max="3011" width="9" style="1" customWidth="1"/>
    <col min="3012" max="3012" width="9.7109375" style="1" customWidth="1"/>
    <col min="3013" max="3013" width="9.28515625" style="1" customWidth="1"/>
    <col min="3014" max="3014" width="8.7109375" style="1" customWidth="1"/>
    <col min="3015" max="3015" width="6.85546875" style="1" customWidth="1"/>
    <col min="3016" max="3260" width="9.140625" style="1" customWidth="1"/>
    <col min="3261" max="3261" width="3.7109375" style="1"/>
    <col min="3262" max="3262" width="4.5703125" style="1" customWidth="1"/>
    <col min="3263" max="3263" width="5.85546875" style="1" customWidth="1"/>
    <col min="3264" max="3264" width="36" style="1" customWidth="1"/>
    <col min="3265" max="3265" width="9.7109375" style="1" customWidth="1"/>
    <col min="3266" max="3266" width="11.85546875" style="1" customWidth="1"/>
    <col min="3267" max="3267" width="9" style="1" customWidth="1"/>
    <col min="3268" max="3268" width="9.7109375" style="1" customWidth="1"/>
    <col min="3269" max="3269" width="9.28515625" style="1" customWidth="1"/>
    <col min="3270" max="3270" width="8.7109375" style="1" customWidth="1"/>
    <col min="3271" max="3271" width="6.85546875" style="1" customWidth="1"/>
    <col min="3272" max="3516" width="9.140625" style="1" customWidth="1"/>
    <col min="3517" max="3517" width="3.7109375" style="1"/>
    <col min="3518" max="3518" width="4.5703125" style="1" customWidth="1"/>
    <col min="3519" max="3519" width="5.85546875" style="1" customWidth="1"/>
    <col min="3520" max="3520" width="36" style="1" customWidth="1"/>
    <col min="3521" max="3521" width="9.7109375" style="1" customWidth="1"/>
    <col min="3522" max="3522" width="11.85546875" style="1" customWidth="1"/>
    <col min="3523" max="3523" width="9" style="1" customWidth="1"/>
    <col min="3524" max="3524" width="9.7109375" style="1" customWidth="1"/>
    <col min="3525" max="3525" width="9.28515625" style="1" customWidth="1"/>
    <col min="3526" max="3526" width="8.7109375" style="1" customWidth="1"/>
    <col min="3527" max="3527" width="6.85546875" style="1" customWidth="1"/>
    <col min="3528" max="3772" width="9.140625" style="1" customWidth="1"/>
    <col min="3773" max="3773" width="3.7109375" style="1"/>
    <col min="3774" max="3774" width="4.5703125" style="1" customWidth="1"/>
    <col min="3775" max="3775" width="5.85546875" style="1" customWidth="1"/>
    <col min="3776" max="3776" width="36" style="1" customWidth="1"/>
    <col min="3777" max="3777" width="9.7109375" style="1" customWidth="1"/>
    <col min="3778" max="3778" width="11.85546875" style="1" customWidth="1"/>
    <col min="3779" max="3779" width="9" style="1" customWidth="1"/>
    <col min="3780" max="3780" width="9.7109375" style="1" customWidth="1"/>
    <col min="3781" max="3781" width="9.28515625" style="1" customWidth="1"/>
    <col min="3782" max="3782" width="8.7109375" style="1" customWidth="1"/>
    <col min="3783" max="3783" width="6.85546875" style="1" customWidth="1"/>
    <col min="3784" max="4028" width="9.140625" style="1" customWidth="1"/>
    <col min="4029" max="4029" width="3.7109375" style="1"/>
    <col min="4030" max="4030" width="4.5703125" style="1" customWidth="1"/>
    <col min="4031" max="4031" width="5.85546875" style="1" customWidth="1"/>
    <col min="4032" max="4032" width="36" style="1" customWidth="1"/>
    <col min="4033" max="4033" width="9.7109375" style="1" customWidth="1"/>
    <col min="4034" max="4034" width="11.85546875" style="1" customWidth="1"/>
    <col min="4035" max="4035" width="9" style="1" customWidth="1"/>
    <col min="4036" max="4036" width="9.7109375" style="1" customWidth="1"/>
    <col min="4037" max="4037" width="9.28515625" style="1" customWidth="1"/>
    <col min="4038" max="4038" width="8.7109375" style="1" customWidth="1"/>
    <col min="4039" max="4039" width="6.85546875" style="1" customWidth="1"/>
    <col min="4040" max="4284" width="9.140625" style="1" customWidth="1"/>
    <col min="4285" max="4285" width="3.7109375" style="1"/>
    <col min="4286" max="4286" width="4.5703125" style="1" customWidth="1"/>
    <col min="4287" max="4287" width="5.85546875" style="1" customWidth="1"/>
    <col min="4288" max="4288" width="36" style="1" customWidth="1"/>
    <col min="4289" max="4289" width="9.7109375" style="1" customWidth="1"/>
    <col min="4290" max="4290" width="11.85546875" style="1" customWidth="1"/>
    <col min="4291" max="4291" width="9" style="1" customWidth="1"/>
    <col min="4292" max="4292" width="9.7109375" style="1" customWidth="1"/>
    <col min="4293" max="4293" width="9.28515625" style="1" customWidth="1"/>
    <col min="4294" max="4294" width="8.7109375" style="1" customWidth="1"/>
    <col min="4295" max="4295" width="6.85546875" style="1" customWidth="1"/>
    <col min="4296" max="4540" width="9.140625" style="1" customWidth="1"/>
    <col min="4541" max="4541" width="3.7109375" style="1"/>
    <col min="4542" max="4542" width="4.5703125" style="1" customWidth="1"/>
    <col min="4543" max="4543" width="5.85546875" style="1" customWidth="1"/>
    <col min="4544" max="4544" width="36" style="1" customWidth="1"/>
    <col min="4545" max="4545" width="9.7109375" style="1" customWidth="1"/>
    <col min="4546" max="4546" width="11.85546875" style="1" customWidth="1"/>
    <col min="4547" max="4547" width="9" style="1" customWidth="1"/>
    <col min="4548" max="4548" width="9.7109375" style="1" customWidth="1"/>
    <col min="4549" max="4549" width="9.28515625" style="1" customWidth="1"/>
    <col min="4550" max="4550" width="8.7109375" style="1" customWidth="1"/>
    <col min="4551" max="4551" width="6.85546875" style="1" customWidth="1"/>
    <col min="4552" max="4796" width="9.140625" style="1" customWidth="1"/>
    <col min="4797" max="4797" width="3.7109375" style="1"/>
    <col min="4798" max="4798" width="4.5703125" style="1" customWidth="1"/>
    <col min="4799" max="4799" width="5.85546875" style="1" customWidth="1"/>
    <col min="4800" max="4800" width="36" style="1" customWidth="1"/>
    <col min="4801" max="4801" width="9.7109375" style="1" customWidth="1"/>
    <col min="4802" max="4802" width="11.85546875" style="1" customWidth="1"/>
    <col min="4803" max="4803" width="9" style="1" customWidth="1"/>
    <col min="4804" max="4804" width="9.7109375" style="1" customWidth="1"/>
    <col min="4805" max="4805" width="9.28515625" style="1" customWidth="1"/>
    <col min="4806" max="4806" width="8.7109375" style="1" customWidth="1"/>
    <col min="4807" max="4807" width="6.85546875" style="1" customWidth="1"/>
    <col min="4808" max="5052" width="9.140625" style="1" customWidth="1"/>
    <col min="5053" max="5053" width="3.7109375" style="1"/>
    <col min="5054" max="5054" width="4.5703125" style="1" customWidth="1"/>
    <col min="5055" max="5055" width="5.85546875" style="1" customWidth="1"/>
    <col min="5056" max="5056" width="36" style="1" customWidth="1"/>
    <col min="5057" max="5057" width="9.7109375" style="1" customWidth="1"/>
    <col min="5058" max="5058" width="11.85546875" style="1" customWidth="1"/>
    <col min="5059" max="5059" width="9" style="1" customWidth="1"/>
    <col min="5060" max="5060" width="9.7109375" style="1" customWidth="1"/>
    <col min="5061" max="5061" width="9.28515625" style="1" customWidth="1"/>
    <col min="5062" max="5062" width="8.7109375" style="1" customWidth="1"/>
    <col min="5063" max="5063" width="6.85546875" style="1" customWidth="1"/>
    <col min="5064" max="5308" width="9.140625" style="1" customWidth="1"/>
    <col min="5309" max="5309" width="3.7109375" style="1"/>
    <col min="5310" max="5310" width="4.5703125" style="1" customWidth="1"/>
    <col min="5311" max="5311" width="5.85546875" style="1" customWidth="1"/>
    <col min="5312" max="5312" width="36" style="1" customWidth="1"/>
    <col min="5313" max="5313" width="9.7109375" style="1" customWidth="1"/>
    <col min="5314" max="5314" width="11.85546875" style="1" customWidth="1"/>
    <col min="5315" max="5315" width="9" style="1" customWidth="1"/>
    <col min="5316" max="5316" width="9.7109375" style="1" customWidth="1"/>
    <col min="5317" max="5317" width="9.28515625" style="1" customWidth="1"/>
    <col min="5318" max="5318" width="8.7109375" style="1" customWidth="1"/>
    <col min="5319" max="5319" width="6.85546875" style="1" customWidth="1"/>
    <col min="5320" max="5564" width="9.140625" style="1" customWidth="1"/>
    <col min="5565" max="5565" width="3.7109375" style="1"/>
    <col min="5566" max="5566" width="4.5703125" style="1" customWidth="1"/>
    <col min="5567" max="5567" width="5.85546875" style="1" customWidth="1"/>
    <col min="5568" max="5568" width="36" style="1" customWidth="1"/>
    <col min="5569" max="5569" width="9.7109375" style="1" customWidth="1"/>
    <col min="5570" max="5570" width="11.85546875" style="1" customWidth="1"/>
    <col min="5571" max="5571" width="9" style="1" customWidth="1"/>
    <col min="5572" max="5572" width="9.7109375" style="1" customWidth="1"/>
    <col min="5573" max="5573" width="9.28515625" style="1" customWidth="1"/>
    <col min="5574" max="5574" width="8.7109375" style="1" customWidth="1"/>
    <col min="5575" max="5575" width="6.85546875" style="1" customWidth="1"/>
    <col min="5576" max="5820" width="9.140625" style="1" customWidth="1"/>
    <col min="5821" max="5821" width="3.7109375" style="1"/>
    <col min="5822" max="5822" width="4.5703125" style="1" customWidth="1"/>
    <col min="5823" max="5823" width="5.85546875" style="1" customWidth="1"/>
    <col min="5824" max="5824" width="36" style="1" customWidth="1"/>
    <col min="5825" max="5825" width="9.7109375" style="1" customWidth="1"/>
    <col min="5826" max="5826" width="11.85546875" style="1" customWidth="1"/>
    <col min="5827" max="5827" width="9" style="1" customWidth="1"/>
    <col min="5828" max="5828" width="9.7109375" style="1" customWidth="1"/>
    <col min="5829" max="5829" width="9.28515625" style="1" customWidth="1"/>
    <col min="5830" max="5830" width="8.7109375" style="1" customWidth="1"/>
    <col min="5831" max="5831" width="6.85546875" style="1" customWidth="1"/>
    <col min="5832" max="6076" width="9.140625" style="1" customWidth="1"/>
    <col min="6077" max="6077" width="3.7109375" style="1"/>
    <col min="6078" max="6078" width="4.5703125" style="1" customWidth="1"/>
    <col min="6079" max="6079" width="5.85546875" style="1" customWidth="1"/>
    <col min="6080" max="6080" width="36" style="1" customWidth="1"/>
    <col min="6081" max="6081" width="9.7109375" style="1" customWidth="1"/>
    <col min="6082" max="6082" width="11.85546875" style="1" customWidth="1"/>
    <col min="6083" max="6083" width="9" style="1" customWidth="1"/>
    <col min="6084" max="6084" width="9.7109375" style="1" customWidth="1"/>
    <col min="6085" max="6085" width="9.28515625" style="1" customWidth="1"/>
    <col min="6086" max="6086" width="8.7109375" style="1" customWidth="1"/>
    <col min="6087" max="6087" width="6.85546875" style="1" customWidth="1"/>
    <col min="6088" max="6332" width="9.140625" style="1" customWidth="1"/>
    <col min="6333" max="6333" width="3.7109375" style="1"/>
    <col min="6334" max="6334" width="4.5703125" style="1" customWidth="1"/>
    <col min="6335" max="6335" width="5.85546875" style="1" customWidth="1"/>
    <col min="6336" max="6336" width="36" style="1" customWidth="1"/>
    <col min="6337" max="6337" width="9.7109375" style="1" customWidth="1"/>
    <col min="6338" max="6338" width="11.85546875" style="1" customWidth="1"/>
    <col min="6339" max="6339" width="9" style="1" customWidth="1"/>
    <col min="6340" max="6340" width="9.7109375" style="1" customWidth="1"/>
    <col min="6341" max="6341" width="9.28515625" style="1" customWidth="1"/>
    <col min="6342" max="6342" width="8.7109375" style="1" customWidth="1"/>
    <col min="6343" max="6343" width="6.85546875" style="1" customWidth="1"/>
    <col min="6344" max="6588" width="9.140625" style="1" customWidth="1"/>
    <col min="6589" max="6589" width="3.7109375" style="1"/>
    <col min="6590" max="6590" width="4.5703125" style="1" customWidth="1"/>
    <col min="6591" max="6591" width="5.85546875" style="1" customWidth="1"/>
    <col min="6592" max="6592" width="36" style="1" customWidth="1"/>
    <col min="6593" max="6593" width="9.7109375" style="1" customWidth="1"/>
    <col min="6594" max="6594" width="11.85546875" style="1" customWidth="1"/>
    <col min="6595" max="6595" width="9" style="1" customWidth="1"/>
    <col min="6596" max="6596" width="9.7109375" style="1" customWidth="1"/>
    <col min="6597" max="6597" width="9.28515625" style="1" customWidth="1"/>
    <col min="6598" max="6598" width="8.7109375" style="1" customWidth="1"/>
    <col min="6599" max="6599" width="6.85546875" style="1" customWidth="1"/>
    <col min="6600" max="6844" width="9.140625" style="1" customWidth="1"/>
    <col min="6845" max="6845" width="3.7109375" style="1"/>
    <col min="6846" max="6846" width="4.5703125" style="1" customWidth="1"/>
    <col min="6847" max="6847" width="5.85546875" style="1" customWidth="1"/>
    <col min="6848" max="6848" width="36" style="1" customWidth="1"/>
    <col min="6849" max="6849" width="9.7109375" style="1" customWidth="1"/>
    <col min="6850" max="6850" width="11.85546875" style="1" customWidth="1"/>
    <col min="6851" max="6851" width="9" style="1" customWidth="1"/>
    <col min="6852" max="6852" width="9.7109375" style="1" customWidth="1"/>
    <col min="6853" max="6853" width="9.28515625" style="1" customWidth="1"/>
    <col min="6854" max="6854" width="8.7109375" style="1" customWidth="1"/>
    <col min="6855" max="6855" width="6.85546875" style="1" customWidth="1"/>
    <col min="6856" max="7100" width="9.140625" style="1" customWidth="1"/>
    <col min="7101" max="7101" width="3.7109375" style="1"/>
    <col min="7102" max="7102" width="4.5703125" style="1" customWidth="1"/>
    <col min="7103" max="7103" width="5.85546875" style="1" customWidth="1"/>
    <col min="7104" max="7104" width="36" style="1" customWidth="1"/>
    <col min="7105" max="7105" width="9.7109375" style="1" customWidth="1"/>
    <col min="7106" max="7106" width="11.85546875" style="1" customWidth="1"/>
    <col min="7107" max="7107" width="9" style="1" customWidth="1"/>
    <col min="7108" max="7108" width="9.7109375" style="1" customWidth="1"/>
    <col min="7109" max="7109" width="9.28515625" style="1" customWidth="1"/>
    <col min="7110" max="7110" width="8.7109375" style="1" customWidth="1"/>
    <col min="7111" max="7111" width="6.85546875" style="1" customWidth="1"/>
    <col min="7112" max="7356" width="9.140625" style="1" customWidth="1"/>
    <col min="7357" max="7357" width="3.7109375" style="1"/>
    <col min="7358" max="7358" width="4.5703125" style="1" customWidth="1"/>
    <col min="7359" max="7359" width="5.85546875" style="1" customWidth="1"/>
    <col min="7360" max="7360" width="36" style="1" customWidth="1"/>
    <col min="7361" max="7361" width="9.7109375" style="1" customWidth="1"/>
    <col min="7362" max="7362" width="11.85546875" style="1" customWidth="1"/>
    <col min="7363" max="7363" width="9" style="1" customWidth="1"/>
    <col min="7364" max="7364" width="9.7109375" style="1" customWidth="1"/>
    <col min="7365" max="7365" width="9.28515625" style="1" customWidth="1"/>
    <col min="7366" max="7366" width="8.7109375" style="1" customWidth="1"/>
    <col min="7367" max="7367" width="6.85546875" style="1" customWidth="1"/>
    <col min="7368" max="7612" width="9.140625" style="1" customWidth="1"/>
    <col min="7613" max="7613" width="3.7109375" style="1"/>
    <col min="7614" max="7614" width="4.5703125" style="1" customWidth="1"/>
    <col min="7615" max="7615" width="5.85546875" style="1" customWidth="1"/>
    <col min="7616" max="7616" width="36" style="1" customWidth="1"/>
    <col min="7617" max="7617" width="9.7109375" style="1" customWidth="1"/>
    <col min="7618" max="7618" width="11.85546875" style="1" customWidth="1"/>
    <col min="7619" max="7619" width="9" style="1" customWidth="1"/>
    <col min="7620" max="7620" width="9.7109375" style="1" customWidth="1"/>
    <col min="7621" max="7621" width="9.28515625" style="1" customWidth="1"/>
    <col min="7622" max="7622" width="8.7109375" style="1" customWidth="1"/>
    <col min="7623" max="7623" width="6.85546875" style="1" customWidth="1"/>
    <col min="7624" max="7868" width="9.140625" style="1" customWidth="1"/>
    <col min="7869" max="7869" width="3.7109375" style="1"/>
    <col min="7870" max="7870" width="4.5703125" style="1" customWidth="1"/>
    <col min="7871" max="7871" width="5.85546875" style="1" customWidth="1"/>
    <col min="7872" max="7872" width="36" style="1" customWidth="1"/>
    <col min="7873" max="7873" width="9.7109375" style="1" customWidth="1"/>
    <col min="7874" max="7874" width="11.85546875" style="1" customWidth="1"/>
    <col min="7875" max="7875" width="9" style="1" customWidth="1"/>
    <col min="7876" max="7876" width="9.7109375" style="1" customWidth="1"/>
    <col min="7877" max="7877" width="9.28515625" style="1" customWidth="1"/>
    <col min="7878" max="7878" width="8.7109375" style="1" customWidth="1"/>
    <col min="7879" max="7879" width="6.85546875" style="1" customWidth="1"/>
    <col min="7880" max="8124" width="9.140625" style="1" customWidth="1"/>
    <col min="8125" max="8125" width="3.7109375" style="1"/>
    <col min="8126" max="8126" width="4.5703125" style="1" customWidth="1"/>
    <col min="8127" max="8127" width="5.85546875" style="1" customWidth="1"/>
    <col min="8128" max="8128" width="36" style="1" customWidth="1"/>
    <col min="8129" max="8129" width="9.7109375" style="1" customWidth="1"/>
    <col min="8130" max="8130" width="11.85546875" style="1" customWidth="1"/>
    <col min="8131" max="8131" width="9" style="1" customWidth="1"/>
    <col min="8132" max="8132" width="9.7109375" style="1" customWidth="1"/>
    <col min="8133" max="8133" width="9.28515625" style="1" customWidth="1"/>
    <col min="8134" max="8134" width="8.7109375" style="1" customWidth="1"/>
    <col min="8135" max="8135" width="6.85546875" style="1" customWidth="1"/>
    <col min="8136" max="8380" width="9.140625" style="1" customWidth="1"/>
    <col min="8381" max="8381" width="3.7109375" style="1"/>
    <col min="8382" max="8382" width="4.5703125" style="1" customWidth="1"/>
    <col min="8383" max="8383" width="5.85546875" style="1" customWidth="1"/>
    <col min="8384" max="8384" width="36" style="1" customWidth="1"/>
    <col min="8385" max="8385" width="9.7109375" style="1" customWidth="1"/>
    <col min="8386" max="8386" width="11.85546875" style="1" customWidth="1"/>
    <col min="8387" max="8387" width="9" style="1" customWidth="1"/>
    <col min="8388" max="8388" width="9.7109375" style="1" customWidth="1"/>
    <col min="8389" max="8389" width="9.28515625" style="1" customWidth="1"/>
    <col min="8390" max="8390" width="8.7109375" style="1" customWidth="1"/>
    <col min="8391" max="8391" width="6.85546875" style="1" customWidth="1"/>
    <col min="8392" max="8636" width="9.140625" style="1" customWidth="1"/>
    <col min="8637" max="8637" width="3.7109375" style="1"/>
    <col min="8638" max="8638" width="4.5703125" style="1" customWidth="1"/>
    <col min="8639" max="8639" width="5.85546875" style="1" customWidth="1"/>
    <col min="8640" max="8640" width="36" style="1" customWidth="1"/>
    <col min="8641" max="8641" width="9.7109375" style="1" customWidth="1"/>
    <col min="8642" max="8642" width="11.85546875" style="1" customWidth="1"/>
    <col min="8643" max="8643" width="9" style="1" customWidth="1"/>
    <col min="8644" max="8644" width="9.7109375" style="1" customWidth="1"/>
    <col min="8645" max="8645" width="9.28515625" style="1" customWidth="1"/>
    <col min="8646" max="8646" width="8.7109375" style="1" customWidth="1"/>
    <col min="8647" max="8647" width="6.85546875" style="1" customWidth="1"/>
    <col min="8648" max="8892" width="9.140625" style="1" customWidth="1"/>
    <col min="8893" max="8893" width="3.7109375" style="1"/>
    <col min="8894" max="8894" width="4.5703125" style="1" customWidth="1"/>
    <col min="8895" max="8895" width="5.85546875" style="1" customWidth="1"/>
    <col min="8896" max="8896" width="36" style="1" customWidth="1"/>
    <col min="8897" max="8897" width="9.7109375" style="1" customWidth="1"/>
    <col min="8898" max="8898" width="11.85546875" style="1" customWidth="1"/>
    <col min="8899" max="8899" width="9" style="1" customWidth="1"/>
    <col min="8900" max="8900" width="9.7109375" style="1" customWidth="1"/>
    <col min="8901" max="8901" width="9.28515625" style="1" customWidth="1"/>
    <col min="8902" max="8902" width="8.7109375" style="1" customWidth="1"/>
    <col min="8903" max="8903" width="6.85546875" style="1" customWidth="1"/>
    <col min="8904" max="9148" width="9.140625" style="1" customWidth="1"/>
    <col min="9149" max="9149" width="3.7109375" style="1"/>
    <col min="9150" max="9150" width="4.5703125" style="1" customWidth="1"/>
    <col min="9151" max="9151" width="5.85546875" style="1" customWidth="1"/>
    <col min="9152" max="9152" width="36" style="1" customWidth="1"/>
    <col min="9153" max="9153" width="9.7109375" style="1" customWidth="1"/>
    <col min="9154" max="9154" width="11.85546875" style="1" customWidth="1"/>
    <col min="9155" max="9155" width="9" style="1" customWidth="1"/>
    <col min="9156" max="9156" width="9.7109375" style="1" customWidth="1"/>
    <col min="9157" max="9157" width="9.28515625" style="1" customWidth="1"/>
    <col min="9158" max="9158" width="8.7109375" style="1" customWidth="1"/>
    <col min="9159" max="9159" width="6.85546875" style="1" customWidth="1"/>
    <col min="9160" max="9404" width="9.140625" style="1" customWidth="1"/>
    <col min="9405" max="9405" width="3.7109375" style="1"/>
    <col min="9406" max="9406" width="4.5703125" style="1" customWidth="1"/>
    <col min="9407" max="9407" width="5.85546875" style="1" customWidth="1"/>
    <col min="9408" max="9408" width="36" style="1" customWidth="1"/>
    <col min="9409" max="9409" width="9.7109375" style="1" customWidth="1"/>
    <col min="9410" max="9410" width="11.85546875" style="1" customWidth="1"/>
    <col min="9411" max="9411" width="9" style="1" customWidth="1"/>
    <col min="9412" max="9412" width="9.7109375" style="1" customWidth="1"/>
    <col min="9413" max="9413" width="9.28515625" style="1" customWidth="1"/>
    <col min="9414" max="9414" width="8.7109375" style="1" customWidth="1"/>
    <col min="9415" max="9415" width="6.85546875" style="1" customWidth="1"/>
    <col min="9416" max="9660" width="9.140625" style="1" customWidth="1"/>
    <col min="9661" max="9661" width="3.7109375" style="1"/>
    <col min="9662" max="9662" width="4.5703125" style="1" customWidth="1"/>
    <col min="9663" max="9663" width="5.85546875" style="1" customWidth="1"/>
    <col min="9664" max="9664" width="36" style="1" customWidth="1"/>
    <col min="9665" max="9665" width="9.7109375" style="1" customWidth="1"/>
    <col min="9666" max="9666" width="11.85546875" style="1" customWidth="1"/>
    <col min="9667" max="9667" width="9" style="1" customWidth="1"/>
    <col min="9668" max="9668" width="9.7109375" style="1" customWidth="1"/>
    <col min="9669" max="9669" width="9.28515625" style="1" customWidth="1"/>
    <col min="9670" max="9670" width="8.7109375" style="1" customWidth="1"/>
    <col min="9671" max="9671" width="6.85546875" style="1" customWidth="1"/>
    <col min="9672" max="9916" width="9.140625" style="1" customWidth="1"/>
    <col min="9917" max="9917" width="3.7109375" style="1"/>
    <col min="9918" max="9918" width="4.5703125" style="1" customWidth="1"/>
    <col min="9919" max="9919" width="5.85546875" style="1" customWidth="1"/>
    <col min="9920" max="9920" width="36" style="1" customWidth="1"/>
    <col min="9921" max="9921" width="9.7109375" style="1" customWidth="1"/>
    <col min="9922" max="9922" width="11.85546875" style="1" customWidth="1"/>
    <col min="9923" max="9923" width="9" style="1" customWidth="1"/>
    <col min="9924" max="9924" width="9.7109375" style="1" customWidth="1"/>
    <col min="9925" max="9925" width="9.28515625" style="1" customWidth="1"/>
    <col min="9926" max="9926" width="8.7109375" style="1" customWidth="1"/>
    <col min="9927" max="9927" width="6.85546875" style="1" customWidth="1"/>
    <col min="9928" max="10172" width="9.140625" style="1" customWidth="1"/>
    <col min="10173" max="10173" width="3.7109375" style="1"/>
    <col min="10174" max="10174" width="4.5703125" style="1" customWidth="1"/>
    <col min="10175" max="10175" width="5.85546875" style="1" customWidth="1"/>
    <col min="10176" max="10176" width="36" style="1" customWidth="1"/>
    <col min="10177" max="10177" width="9.7109375" style="1" customWidth="1"/>
    <col min="10178" max="10178" width="11.85546875" style="1" customWidth="1"/>
    <col min="10179" max="10179" width="9" style="1" customWidth="1"/>
    <col min="10180" max="10180" width="9.7109375" style="1" customWidth="1"/>
    <col min="10181" max="10181" width="9.28515625" style="1" customWidth="1"/>
    <col min="10182" max="10182" width="8.7109375" style="1" customWidth="1"/>
    <col min="10183" max="10183" width="6.85546875" style="1" customWidth="1"/>
    <col min="10184" max="10428" width="9.140625" style="1" customWidth="1"/>
    <col min="10429" max="10429" width="3.7109375" style="1"/>
    <col min="10430" max="10430" width="4.5703125" style="1" customWidth="1"/>
    <col min="10431" max="10431" width="5.85546875" style="1" customWidth="1"/>
    <col min="10432" max="10432" width="36" style="1" customWidth="1"/>
    <col min="10433" max="10433" width="9.7109375" style="1" customWidth="1"/>
    <col min="10434" max="10434" width="11.85546875" style="1" customWidth="1"/>
    <col min="10435" max="10435" width="9" style="1" customWidth="1"/>
    <col min="10436" max="10436" width="9.7109375" style="1" customWidth="1"/>
    <col min="10437" max="10437" width="9.28515625" style="1" customWidth="1"/>
    <col min="10438" max="10438" width="8.7109375" style="1" customWidth="1"/>
    <col min="10439" max="10439" width="6.85546875" style="1" customWidth="1"/>
    <col min="10440" max="10684" width="9.140625" style="1" customWidth="1"/>
    <col min="10685" max="10685" width="3.7109375" style="1"/>
    <col min="10686" max="10686" width="4.5703125" style="1" customWidth="1"/>
    <col min="10687" max="10687" width="5.85546875" style="1" customWidth="1"/>
    <col min="10688" max="10688" width="36" style="1" customWidth="1"/>
    <col min="10689" max="10689" width="9.7109375" style="1" customWidth="1"/>
    <col min="10690" max="10690" width="11.85546875" style="1" customWidth="1"/>
    <col min="10691" max="10691" width="9" style="1" customWidth="1"/>
    <col min="10692" max="10692" width="9.7109375" style="1" customWidth="1"/>
    <col min="10693" max="10693" width="9.28515625" style="1" customWidth="1"/>
    <col min="10694" max="10694" width="8.7109375" style="1" customWidth="1"/>
    <col min="10695" max="10695" width="6.85546875" style="1" customWidth="1"/>
    <col min="10696" max="10940" width="9.140625" style="1" customWidth="1"/>
    <col min="10941" max="10941" width="3.7109375" style="1"/>
    <col min="10942" max="10942" width="4.5703125" style="1" customWidth="1"/>
    <col min="10943" max="10943" width="5.85546875" style="1" customWidth="1"/>
    <col min="10944" max="10944" width="36" style="1" customWidth="1"/>
    <col min="10945" max="10945" width="9.7109375" style="1" customWidth="1"/>
    <col min="10946" max="10946" width="11.85546875" style="1" customWidth="1"/>
    <col min="10947" max="10947" width="9" style="1" customWidth="1"/>
    <col min="10948" max="10948" width="9.7109375" style="1" customWidth="1"/>
    <col min="10949" max="10949" width="9.28515625" style="1" customWidth="1"/>
    <col min="10950" max="10950" width="8.7109375" style="1" customWidth="1"/>
    <col min="10951" max="10951" width="6.85546875" style="1" customWidth="1"/>
    <col min="10952" max="11196" width="9.140625" style="1" customWidth="1"/>
    <col min="11197" max="11197" width="3.7109375" style="1"/>
    <col min="11198" max="11198" width="4.5703125" style="1" customWidth="1"/>
    <col min="11199" max="11199" width="5.85546875" style="1" customWidth="1"/>
    <col min="11200" max="11200" width="36" style="1" customWidth="1"/>
    <col min="11201" max="11201" width="9.7109375" style="1" customWidth="1"/>
    <col min="11202" max="11202" width="11.85546875" style="1" customWidth="1"/>
    <col min="11203" max="11203" width="9" style="1" customWidth="1"/>
    <col min="11204" max="11204" width="9.7109375" style="1" customWidth="1"/>
    <col min="11205" max="11205" width="9.28515625" style="1" customWidth="1"/>
    <col min="11206" max="11206" width="8.7109375" style="1" customWidth="1"/>
    <col min="11207" max="11207" width="6.85546875" style="1" customWidth="1"/>
    <col min="11208" max="11452" width="9.140625" style="1" customWidth="1"/>
    <col min="11453" max="11453" width="3.7109375" style="1"/>
    <col min="11454" max="11454" width="4.5703125" style="1" customWidth="1"/>
    <col min="11455" max="11455" width="5.85546875" style="1" customWidth="1"/>
    <col min="11456" max="11456" width="36" style="1" customWidth="1"/>
    <col min="11457" max="11457" width="9.7109375" style="1" customWidth="1"/>
    <col min="11458" max="11458" width="11.85546875" style="1" customWidth="1"/>
    <col min="11459" max="11459" width="9" style="1" customWidth="1"/>
    <col min="11460" max="11460" width="9.7109375" style="1" customWidth="1"/>
    <col min="11461" max="11461" width="9.28515625" style="1" customWidth="1"/>
    <col min="11462" max="11462" width="8.7109375" style="1" customWidth="1"/>
    <col min="11463" max="11463" width="6.85546875" style="1" customWidth="1"/>
    <col min="11464" max="11708" width="9.140625" style="1" customWidth="1"/>
    <col min="11709" max="11709" width="3.7109375" style="1"/>
    <col min="11710" max="11710" width="4.5703125" style="1" customWidth="1"/>
    <col min="11711" max="11711" width="5.85546875" style="1" customWidth="1"/>
    <col min="11712" max="11712" width="36" style="1" customWidth="1"/>
    <col min="11713" max="11713" width="9.7109375" style="1" customWidth="1"/>
    <col min="11714" max="11714" width="11.85546875" style="1" customWidth="1"/>
    <col min="11715" max="11715" width="9" style="1" customWidth="1"/>
    <col min="11716" max="11716" width="9.7109375" style="1" customWidth="1"/>
    <col min="11717" max="11717" width="9.28515625" style="1" customWidth="1"/>
    <col min="11718" max="11718" width="8.7109375" style="1" customWidth="1"/>
    <col min="11719" max="11719" width="6.85546875" style="1" customWidth="1"/>
    <col min="11720" max="11964" width="9.140625" style="1" customWidth="1"/>
    <col min="11965" max="11965" width="3.7109375" style="1"/>
    <col min="11966" max="11966" width="4.5703125" style="1" customWidth="1"/>
    <col min="11967" max="11967" width="5.85546875" style="1" customWidth="1"/>
    <col min="11968" max="11968" width="36" style="1" customWidth="1"/>
    <col min="11969" max="11969" width="9.7109375" style="1" customWidth="1"/>
    <col min="11970" max="11970" width="11.85546875" style="1" customWidth="1"/>
    <col min="11971" max="11971" width="9" style="1" customWidth="1"/>
    <col min="11972" max="11972" width="9.7109375" style="1" customWidth="1"/>
    <col min="11973" max="11973" width="9.28515625" style="1" customWidth="1"/>
    <col min="11974" max="11974" width="8.7109375" style="1" customWidth="1"/>
    <col min="11975" max="11975" width="6.85546875" style="1" customWidth="1"/>
    <col min="11976" max="12220" width="9.140625" style="1" customWidth="1"/>
    <col min="12221" max="12221" width="3.7109375" style="1"/>
    <col min="12222" max="12222" width="4.5703125" style="1" customWidth="1"/>
    <col min="12223" max="12223" width="5.85546875" style="1" customWidth="1"/>
    <col min="12224" max="12224" width="36" style="1" customWidth="1"/>
    <col min="12225" max="12225" width="9.7109375" style="1" customWidth="1"/>
    <col min="12226" max="12226" width="11.85546875" style="1" customWidth="1"/>
    <col min="12227" max="12227" width="9" style="1" customWidth="1"/>
    <col min="12228" max="12228" width="9.7109375" style="1" customWidth="1"/>
    <col min="12229" max="12229" width="9.28515625" style="1" customWidth="1"/>
    <col min="12230" max="12230" width="8.7109375" style="1" customWidth="1"/>
    <col min="12231" max="12231" width="6.85546875" style="1" customWidth="1"/>
    <col min="12232" max="12476" width="9.140625" style="1" customWidth="1"/>
    <col min="12477" max="12477" width="3.7109375" style="1"/>
    <col min="12478" max="12478" width="4.5703125" style="1" customWidth="1"/>
    <col min="12479" max="12479" width="5.85546875" style="1" customWidth="1"/>
    <col min="12480" max="12480" width="36" style="1" customWidth="1"/>
    <col min="12481" max="12481" width="9.7109375" style="1" customWidth="1"/>
    <col min="12482" max="12482" width="11.85546875" style="1" customWidth="1"/>
    <col min="12483" max="12483" width="9" style="1" customWidth="1"/>
    <col min="12484" max="12484" width="9.7109375" style="1" customWidth="1"/>
    <col min="12485" max="12485" width="9.28515625" style="1" customWidth="1"/>
    <col min="12486" max="12486" width="8.7109375" style="1" customWidth="1"/>
    <col min="12487" max="12487" width="6.85546875" style="1" customWidth="1"/>
    <col min="12488" max="12732" width="9.140625" style="1" customWidth="1"/>
    <col min="12733" max="12733" width="3.7109375" style="1"/>
    <col min="12734" max="12734" width="4.5703125" style="1" customWidth="1"/>
    <col min="12735" max="12735" width="5.85546875" style="1" customWidth="1"/>
    <col min="12736" max="12736" width="36" style="1" customWidth="1"/>
    <col min="12737" max="12737" width="9.7109375" style="1" customWidth="1"/>
    <col min="12738" max="12738" width="11.85546875" style="1" customWidth="1"/>
    <col min="12739" max="12739" width="9" style="1" customWidth="1"/>
    <col min="12740" max="12740" width="9.7109375" style="1" customWidth="1"/>
    <col min="12741" max="12741" width="9.28515625" style="1" customWidth="1"/>
    <col min="12742" max="12742" width="8.7109375" style="1" customWidth="1"/>
    <col min="12743" max="12743" width="6.85546875" style="1" customWidth="1"/>
    <col min="12744" max="12988" width="9.140625" style="1" customWidth="1"/>
    <col min="12989" max="12989" width="3.7109375" style="1"/>
    <col min="12990" max="12990" width="4.5703125" style="1" customWidth="1"/>
    <col min="12991" max="12991" width="5.85546875" style="1" customWidth="1"/>
    <col min="12992" max="12992" width="36" style="1" customWidth="1"/>
    <col min="12993" max="12993" width="9.7109375" style="1" customWidth="1"/>
    <col min="12994" max="12994" width="11.85546875" style="1" customWidth="1"/>
    <col min="12995" max="12995" width="9" style="1" customWidth="1"/>
    <col min="12996" max="12996" width="9.7109375" style="1" customWidth="1"/>
    <col min="12997" max="12997" width="9.28515625" style="1" customWidth="1"/>
    <col min="12998" max="12998" width="8.7109375" style="1" customWidth="1"/>
    <col min="12999" max="12999" width="6.85546875" style="1" customWidth="1"/>
    <col min="13000" max="13244" width="9.140625" style="1" customWidth="1"/>
    <col min="13245" max="13245" width="3.7109375" style="1"/>
    <col min="13246" max="13246" width="4.5703125" style="1" customWidth="1"/>
    <col min="13247" max="13247" width="5.85546875" style="1" customWidth="1"/>
    <col min="13248" max="13248" width="36" style="1" customWidth="1"/>
    <col min="13249" max="13249" width="9.7109375" style="1" customWidth="1"/>
    <col min="13250" max="13250" width="11.85546875" style="1" customWidth="1"/>
    <col min="13251" max="13251" width="9" style="1" customWidth="1"/>
    <col min="13252" max="13252" width="9.7109375" style="1" customWidth="1"/>
    <col min="13253" max="13253" width="9.28515625" style="1" customWidth="1"/>
    <col min="13254" max="13254" width="8.7109375" style="1" customWidth="1"/>
    <col min="13255" max="13255" width="6.85546875" style="1" customWidth="1"/>
    <col min="13256" max="13500" width="9.140625" style="1" customWidth="1"/>
    <col min="13501" max="13501" width="3.7109375" style="1"/>
    <col min="13502" max="13502" width="4.5703125" style="1" customWidth="1"/>
    <col min="13503" max="13503" width="5.85546875" style="1" customWidth="1"/>
    <col min="13504" max="13504" width="36" style="1" customWidth="1"/>
    <col min="13505" max="13505" width="9.7109375" style="1" customWidth="1"/>
    <col min="13506" max="13506" width="11.85546875" style="1" customWidth="1"/>
    <col min="13507" max="13507" width="9" style="1" customWidth="1"/>
    <col min="13508" max="13508" width="9.7109375" style="1" customWidth="1"/>
    <col min="13509" max="13509" width="9.28515625" style="1" customWidth="1"/>
    <col min="13510" max="13510" width="8.7109375" style="1" customWidth="1"/>
    <col min="13511" max="13511" width="6.85546875" style="1" customWidth="1"/>
    <col min="13512" max="13756" width="9.140625" style="1" customWidth="1"/>
    <col min="13757" max="13757" width="3.7109375" style="1"/>
    <col min="13758" max="13758" width="4.5703125" style="1" customWidth="1"/>
    <col min="13759" max="13759" width="5.85546875" style="1" customWidth="1"/>
    <col min="13760" max="13760" width="36" style="1" customWidth="1"/>
    <col min="13761" max="13761" width="9.7109375" style="1" customWidth="1"/>
    <col min="13762" max="13762" width="11.85546875" style="1" customWidth="1"/>
    <col min="13763" max="13763" width="9" style="1" customWidth="1"/>
    <col min="13764" max="13764" width="9.7109375" style="1" customWidth="1"/>
    <col min="13765" max="13765" width="9.28515625" style="1" customWidth="1"/>
    <col min="13766" max="13766" width="8.7109375" style="1" customWidth="1"/>
    <col min="13767" max="13767" width="6.85546875" style="1" customWidth="1"/>
    <col min="13768" max="14012" width="9.140625" style="1" customWidth="1"/>
    <col min="14013" max="14013" width="3.7109375" style="1"/>
    <col min="14014" max="14014" width="4.5703125" style="1" customWidth="1"/>
    <col min="14015" max="14015" width="5.85546875" style="1" customWidth="1"/>
    <col min="14016" max="14016" width="36" style="1" customWidth="1"/>
    <col min="14017" max="14017" width="9.7109375" style="1" customWidth="1"/>
    <col min="14018" max="14018" width="11.85546875" style="1" customWidth="1"/>
    <col min="14019" max="14019" width="9" style="1" customWidth="1"/>
    <col min="14020" max="14020" width="9.7109375" style="1" customWidth="1"/>
    <col min="14021" max="14021" width="9.28515625" style="1" customWidth="1"/>
    <col min="14022" max="14022" width="8.7109375" style="1" customWidth="1"/>
    <col min="14023" max="14023" width="6.85546875" style="1" customWidth="1"/>
    <col min="14024" max="14268" width="9.140625" style="1" customWidth="1"/>
    <col min="14269" max="14269" width="3.7109375" style="1"/>
    <col min="14270" max="14270" width="4.5703125" style="1" customWidth="1"/>
    <col min="14271" max="14271" width="5.85546875" style="1" customWidth="1"/>
    <col min="14272" max="14272" width="36" style="1" customWidth="1"/>
    <col min="14273" max="14273" width="9.7109375" style="1" customWidth="1"/>
    <col min="14274" max="14274" width="11.85546875" style="1" customWidth="1"/>
    <col min="14275" max="14275" width="9" style="1" customWidth="1"/>
    <col min="14276" max="14276" width="9.7109375" style="1" customWidth="1"/>
    <col min="14277" max="14277" width="9.28515625" style="1" customWidth="1"/>
    <col min="14278" max="14278" width="8.7109375" style="1" customWidth="1"/>
    <col min="14279" max="14279" width="6.85546875" style="1" customWidth="1"/>
    <col min="14280" max="14524" width="9.140625" style="1" customWidth="1"/>
    <col min="14525" max="14525" width="3.7109375" style="1"/>
    <col min="14526" max="14526" width="4.5703125" style="1" customWidth="1"/>
    <col min="14527" max="14527" width="5.85546875" style="1" customWidth="1"/>
    <col min="14528" max="14528" width="36" style="1" customWidth="1"/>
    <col min="14529" max="14529" width="9.7109375" style="1" customWidth="1"/>
    <col min="14530" max="14530" width="11.85546875" style="1" customWidth="1"/>
    <col min="14531" max="14531" width="9" style="1" customWidth="1"/>
    <col min="14532" max="14532" width="9.7109375" style="1" customWidth="1"/>
    <col min="14533" max="14533" width="9.28515625" style="1" customWidth="1"/>
    <col min="14534" max="14534" width="8.7109375" style="1" customWidth="1"/>
    <col min="14535" max="14535" width="6.85546875" style="1" customWidth="1"/>
    <col min="14536" max="14780" width="9.140625" style="1" customWidth="1"/>
    <col min="14781" max="14781" width="3.7109375" style="1"/>
    <col min="14782" max="14782" width="4.5703125" style="1" customWidth="1"/>
    <col min="14783" max="14783" width="5.85546875" style="1" customWidth="1"/>
    <col min="14784" max="14784" width="36" style="1" customWidth="1"/>
    <col min="14785" max="14785" width="9.7109375" style="1" customWidth="1"/>
    <col min="14786" max="14786" width="11.85546875" style="1" customWidth="1"/>
    <col min="14787" max="14787" width="9" style="1" customWidth="1"/>
    <col min="14788" max="14788" width="9.7109375" style="1" customWidth="1"/>
    <col min="14789" max="14789" width="9.28515625" style="1" customWidth="1"/>
    <col min="14790" max="14790" width="8.7109375" style="1" customWidth="1"/>
    <col min="14791" max="14791" width="6.85546875" style="1" customWidth="1"/>
    <col min="14792" max="15036" width="9.140625" style="1" customWidth="1"/>
    <col min="15037" max="15037" width="3.7109375" style="1"/>
    <col min="15038" max="15038" width="4.5703125" style="1" customWidth="1"/>
    <col min="15039" max="15039" width="5.85546875" style="1" customWidth="1"/>
    <col min="15040" max="15040" width="36" style="1" customWidth="1"/>
    <col min="15041" max="15041" width="9.7109375" style="1" customWidth="1"/>
    <col min="15042" max="15042" width="11.85546875" style="1" customWidth="1"/>
    <col min="15043" max="15043" width="9" style="1" customWidth="1"/>
    <col min="15044" max="15044" width="9.7109375" style="1" customWidth="1"/>
    <col min="15045" max="15045" width="9.28515625" style="1" customWidth="1"/>
    <col min="15046" max="15046" width="8.7109375" style="1" customWidth="1"/>
    <col min="15047" max="15047" width="6.85546875" style="1" customWidth="1"/>
    <col min="15048" max="15292" width="9.140625" style="1" customWidth="1"/>
    <col min="15293" max="15293" width="3.7109375" style="1"/>
    <col min="15294" max="15294" width="4.5703125" style="1" customWidth="1"/>
    <col min="15295" max="15295" width="5.85546875" style="1" customWidth="1"/>
    <col min="15296" max="15296" width="36" style="1" customWidth="1"/>
    <col min="15297" max="15297" width="9.7109375" style="1" customWidth="1"/>
    <col min="15298" max="15298" width="11.85546875" style="1" customWidth="1"/>
    <col min="15299" max="15299" width="9" style="1" customWidth="1"/>
    <col min="15300" max="15300" width="9.7109375" style="1" customWidth="1"/>
    <col min="15301" max="15301" width="9.28515625" style="1" customWidth="1"/>
    <col min="15302" max="15302" width="8.7109375" style="1" customWidth="1"/>
    <col min="15303" max="15303" width="6.85546875" style="1" customWidth="1"/>
    <col min="15304" max="15548" width="9.140625" style="1" customWidth="1"/>
    <col min="15549" max="15549" width="3.7109375" style="1"/>
    <col min="15550" max="15550" width="4.5703125" style="1" customWidth="1"/>
    <col min="15551" max="15551" width="5.85546875" style="1" customWidth="1"/>
    <col min="15552" max="15552" width="36" style="1" customWidth="1"/>
    <col min="15553" max="15553" width="9.7109375" style="1" customWidth="1"/>
    <col min="15554" max="15554" width="11.85546875" style="1" customWidth="1"/>
    <col min="15555" max="15555" width="9" style="1" customWidth="1"/>
    <col min="15556" max="15556" width="9.7109375" style="1" customWidth="1"/>
    <col min="15557" max="15557" width="9.28515625" style="1" customWidth="1"/>
    <col min="15558" max="15558" width="8.7109375" style="1" customWidth="1"/>
    <col min="15559" max="15559" width="6.85546875" style="1" customWidth="1"/>
    <col min="15560" max="15804" width="9.140625" style="1" customWidth="1"/>
    <col min="15805" max="15805" width="3.7109375" style="1"/>
    <col min="15806" max="15806" width="4.5703125" style="1" customWidth="1"/>
    <col min="15807" max="15807" width="5.85546875" style="1" customWidth="1"/>
    <col min="15808" max="15808" width="36" style="1" customWidth="1"/>
    <col min="15809" max="15809" width="9.7109375" style="1" customWidth="1"/>
    <col min="15810" max="15810" width="11.85546875" style="1" customWidth="1"/>
    <col min="15811" max="15811" width="9" style="1" customWidth="1"/>
    <col min="15812" max="15812" width="9.7109375" style="1" customWidth="1"/>
    <col min="15813" max="15813" width="9.28515625" style="1" customWidth="1"/>
    <col min="15814" max="15814" width="8.7109375" style="1" customWidth="1"/>
    <col min="15815" max="15815" width="6.85546875" style="1" customWidth="1"/>
    <col min="15816" max="16060" width="9.140625" style="1" customWidth="1"/>
    <col min="16061" max="16061" width="3.7109375" style="1"/>
    <col min="16062" max="16062" width="4.5703125" style="1" customWidth="1"/>
    <col min="16063" max="16063" width="5.85546875" style="1" customWidth="1"/>
    <col min="16064" max="16064" width="36" style="1" customWidth="1"/>
    <col min="16065" max="16065" width="9.7109375" style="1" customWidth="1"/>
    <col min="16066" max="16066" width="11.85546875" style="1" customWidth="1"/>
    <col min="16067" max="16067" width="9" style="1" customWidth="1"/>
    <col min="16068" max="16068" width="9.7109375" style="1" customWidth="1"/>
    <col min="16069" max="16069" width="9.28515625" style="1" customWidth="1"/>
    <col min="16070" max="16070" width="8.7109375" style="1" customWidth="1"/>
    <col min="16071" max="16071" width="6.85546875" style="1" customWidth="1"/>
    <col min="16072" max="16316" width="9.140625" style="1" customWidth="1"/>
    <col min="16317" max="16384" width="3.7109375" style="1"/>
  </cols>
  <sheetData>
    <row r="1" spans="1:9" x14ac:dyDescent="0.2">
      <c r="C1" s="4"/>
      <c r="G1" s="171"/>
      <c r="H1" s="171"/>
      <c r="I1" s="171"/>
    </row>
    <row r="2" spans="1:9" x14ac:dyDescent="0.2">
      <c r="A2" s="211" t="s">
        <v>16</v>
      </c>
      <c r="B2" s="211"/>
      <c r="C2" s="211"/>
      <c r="D2" s="211"/>
      <c r="E2" s="211"/>
      <c r="F2" s="211"/>
      <c r="G2" s="211"/>
      <c r="H2" s="211"/>
      <c r="I2" s="211"/>
    </row>
    <row r="3" spans="1:9" x14ac:dyDescent="0.2">
      <c r="A3" s="2"/>
      <c r="B3" s="2"/>
      <c r="C3" s="2"/>
      <c r="D3" s="2"/>
      <c r="E3" s="2"/>
      <c r="F3" s="2"/>
      <c r="G3" s="2"/>
      <c r="H3" s="2"/>
      <c r="I3" s="2"/>
    </row>
    <row r="4" spans="1:9" x14ac:dyDescent="0.2">
      <c r="A4" s="2"/>
      <c r="B4" s="2"/>
      <c r="C4" s="212" t="s">
        <v>17</v>
      </c>
      <c r="D4" s="212"/>
      <c r="E4" s="212"/>
      <c r="F4" s="212"/>
      <c r="G4" s="212"/>
      <c r="H4" s="212"/>
      <c r="I4" s="212"/>
    </row>
    <row r="5" spans="1:9" ht="11.25" customHeight="1" x14ac:dyDescent="0.2">
      <c r="A5" s="85"/>
      <c r="B5" s="85"/>
      <c r="C5" s="214" t="s">
        <v>52</v>
      </c>
      <c r="D5" s="214"/>
      <c r="E5" s="214"/>
      <c r="F5" s="214"/>
      <c r="G5" s="214"/>
      <c r="H5" s="214"/>
      <c r="I5" s="214"/>
    </row>
    <row r="6" spans="1:9" x14ac:dyDescent="0.2">
      <c r="A6" s="210" t="s">
        <v>18</v>
      </c>
      <c r="B6" s="210"/>
      <c r="C6" s="210"/>
      <c r="D6" s="213" t="str">
        <f>'Kopt a'!B13</f>
        <v>Daudzdzīvokļu dzīvojamās ēkas energoefektivitātes paaugstināšana</v>
      </c>
      <c r="E6" s="213"/>
      <c r="F6" s="213"/>
      <c r="G6" s="213"/>
      <c r="H6" s="213"/>
      <c r="I6" s="213"/>
    </row>
    <row r="7" spans="1:9" x14ac:dyDescent="0.2">
      <c r="A7" s="210" t="s">
        <v>6</v>
      </c>
      <c r="B7" s="210"/>
      <c r="C7" s="210"/>
      <c r="D7" s="198" t="str">
        <f>'Kopt a'!B14</f>
        <v>Daudzdzīvokļu dzīvojamās ēkas energoefektivitātes paaugstināšana</v>
      </c>
      <c r="E7" s="198"/>
      <c r="F7" s="198"/>
      <c r="G7" s="198"/>
      <c r="H7" s="198"/>
      <c r="I7" s="198"/>
    </row>
    <row r="8" spans="1:9" x14ac:dyDescent="0.2">
      <c r="A8" s="197" t="s">
        <v>19</v>
      </c>
      <c r="B8" s="197"/>
      <c r="C8" s="197"/>
      <c r="D8" s="198" t="str">
        <f>'Kopt a'!B15</f>
        <v>Zemgales iela 28, Olaine, Olaines novads, LV-2114</v>
      </c>
      <c r="E8" s="198"/>
      <c r="F8" s="198"/>
      <c r="G8" s="198"/>
      <c r="H8" s="198"/>
      <c r="I8" s="198"/>
    </row>
    <row r="9" spans="1:9" x14ac:dyDescent="0.2">
      <c r="A9" s="197" t="s">
        <v>20</v>
      </c>
      <c r="B9" s="197"/>
      <c r="C9" s="197"/>
      <c r="D9" s="198" t="str">
        <f>'Kopt a'!B16</f>
        <v>Iepirkums Nr. AS OŪS 2022/07_E</v>
      </c>
      <c r="E9" s="198"/>
      <c r="F9" s="198"/>
      <c r="G9" s="198"/>
      <c r="H9" s="198"/>
      <c r="I9" s="198"/>
    </row>
    <row r="10" spans="1:9" x14ac:dyDescent="0.2">
      <c r="C10" s="4" t="s">
        <v>21</v>
      </c>
      <c r="D10" s="199">
        <f>E23</f>
        <v>0</v>
      </c>
      <c r="E10" s="199"/>
      <c r="F10" s="81"/>
      <c r="G10" s="81"/>
      <c r="H10" s="81"/>
      <c r="I10" s="81"/>
    </row>
    <row r="11" spans="1:9" x14ac:dyDescent="0.2">
      <c r="C11" s="4" t="s">
        <v>22</v>
      </c>
      <c r="D11" s="199">
        <f>I19</f>
        <v>0</v>
      </c>
      <c r="E11" s="199"/>
      <c r="F11" s="81"/>
      <c r="G11" s="81"/>
      <c r="H11" s="81"/>
      <c r="I11" s="81"/>
    </row>
    <row r="12" spans="1:9" ht="12" thickBot="1" x14ac:dyDescent="0.25">
      <c r="F12" s="17"/>
      <c r="G12" s="17"/>
      <c r="H12" s="17"/>
      <c r="I12" s="17"/>
    </row>
    <row r="13" spans="1:9" x14ac:dyDescent="0.2">
      <c r="A13" s="200" t="s">
        <v>23</v>
      </c>
      <c r="B13" s="202" t="s">
        <v>24</v>
      </c>
      <c r="C13" s="204" t="s">
        <v>25</v>
      </c>
      <c r="D13" s="205"/>
      <c r="E13" s="208" t="s">
        <v>26</v>
      </c>
      <c r="F13" s="193" t="s">
        <v>27</v>
      </c>
      <c r="G13" s="194"/>
      <c r="H13" s="194"/>
      <c r="I13" s="195" t="s">
        <v>28</v>
      </c>
    </row>
    <row r="14" spans="1:9" ht="23.25" thickBot="1" x14ac:dyDescent="0.25">
      <c r="A14" s="201"/>
      <c r="B14" s="203"/>
      <c r="C14" s="206"/>
      <c r="D14" s="207"/>
      <c r="E14" s="209"/>
      <c r="F14" s="18" t="s">
        <v>29</v>
      </c>
      <c r="G14" s="19" t="s">
        <v>30</v>
      </c>
      <c r="H14" s="19" t="s">
        <v>31</v>
      </c>
      <c r="I14" s="196"/>
    </row>
    <row r="15" spans="1:9" x14ac:dyDescent="0.2">
      <c r="A15" s="76">
        <v>1</v>
      </c>
      <c r="B15" s="23" t="str">
        <f>IF(A15=0,0,CONCATENATE("Lt-",A15))</f>
        <v>Lt-1</v>
      </c>
      <c r="C15" s="189" t="str">
        <f>'1a'!C2:I2</f>
        <v>Vispārējie būvdarbi</v>
      </c>
      <c r="D15" s="190"/>
      <c r="E15" s="58"/>
      <c r="F15" s="53"/>
      <c r="G15" s="54"/>
      <c r="H15" s="54"/>
      <c r="I15" s="55"/>
    </row>
    <row r="16" spans="1:9" x14ac:dyDescent="0.2">
      <c r="A16" s="77">
        <v>2</v>
      </c>
      <c r="B16" s="24" t="str">
        <f>IF(A16=0,0,CONCATENATE("Lt-",A16))</f>
        <v>Lt-2</v>
      </c>
      <c r="C16" s="191" t="str">
        <f>'2a'!C2:I2</f>
        <v>Zibensaizsardzība</v>
      </c>
      <c r="D16" s="192"/>
      <c r="E16" s="59"/>
      <c r="F16" s="45"/>
      <c r="G16" s="56"/>
      <c r="H16" s="56"/>
      <c r="I16" s="57"/>
    </row>
    <row r="17" spans="1:9" x14ac:dyDescent="0.2">
      <c r="A17" s="77">
        <v>3</v>
      </c>
      <c r="B17" s="24" t="str">
        <f t="shared" ref="B17:B18" si="0">IF(A17=0,0,CONCATENATE("Lt-",A17))</f>
        <v>Lt-3</v>
      </c>
      <c r="C17" s="191" t="str">
        <f>'3a'!C2:I2</f>
        <v>Apkure</v>
      </c>
      <c r="D17" s="192"/>
      <c r="E17" s="60"/>
      <c r="F17" s="45"/>
      <c r="G17" s="56"/>
      <c r="H17" s="56"/>
      <c r="I17" s="57"/>
    </row>
    <row r="18" spans="1:9" ht="11.25" customHeight="1" thickBot="1" x14ac:dyDescent="0.25">
      <c r="A18" s="77">
        <v>4</v>
      </c>
      <c r="B18" s="24" t="str">
        <f t="shared" si="0"/>
        <v>Lt-4</v>
      </c>
      <c r="C18" s="191" t="str">
        <f>'4a'!C2:I2</f>
        <v>Būvlaukuma organizācija</v>
      </c>
      <c r="D18" s="192"/>
      <c r="E18" s="60"/>
      <c r="F18" s="45"/>
      <c r="G18" s="56"/>
      <c r="H18" s="56"/>
      <c r="I18" s="57"/>
    </row>
    <row r="19" spans="1:9" ht="12" thickBot="1" x14ac:dyDescent="0.25">
      <c r="A19" s="175" t="s">
        <v>32</v>
      </c>
      <c r="B19" s="176"/>
      <c r="C19" s="176"/>
      <c r="D19" s="176"/>
      <c r="E19" s="40"/>
      <c r="F19" s="39"/>
      <c r="G19" s="39"/>
      <c r="H19" s="39"/>
      <c r="I19" s="40"/>
    </row>
    <row r="20" spans="1:9" x14ac:dyDescent="0.2">
      <c r="A20" s="177" t="s">
        <v>33</v>
      </c>
      <c r="B20" s="178"/>
      <c r="C20" s="179"/>
      <c r="D20" s="73" t="s">
        <v>293</v>
      </c>
      <c r="E20" s="41"/>
      <c r="F20" s="42"/>
      <c r="G20" s="42"/>
      <c r="H20" s="42"/>
      <c r="I20" s="42"/>
    </row>
    <row r="21" spans="1:9" x14ac:dyDescent="0.2">
      <c r="A21" s="180" t="s">
        <v>34</v>
      </c>
      <c r="B21" s="181"/>
      <c r="C21" s="182"/>
      <c r="D21" s="74" t="s">
        <v>293</v>
      </c>
      <c r="E21" s="43"/>
      <c r="F21" s="42"/>
      <c r="G21" s="42"/>
      <c r="H21" s="42"/>
      <c r="I21" s="42"/>
    </row>
    <row r="22" spans="1:9" x14ac:dyDescent="0.2">
      <c r="A22" s="183" t="s">
        <v>35</v>
      </c>
      <c r="B22" s="184"/>
      <c r="C22" s="185"/>
      <c r="D22" s="75" t="s">
        <v>293</v>
      </c>
      <c r="E22" s="43"/>
      <c r="F22" s="42"/>
      <c r="G22" s="42"/>
      <c r="H22" s="42"/>
      <c r="I22" s="42"/>
    </row>
    <row r="23" spans="1:9" ht="12" thickBot="1" x14ac:dyDescent="0.25">
      <c r="A23" s="186" t="s">
        <v>36</v>
      </c>
      <c r="B23" s="187"/>
      <c r="C23" s="188"/>
      <c r="D23" s="21"/>
      <c r="E23" s="44"/>
      <c r="F23" s="42"/>
      <c r="G23" s="42"/>
      <c r="H23" s="42"/>
      <c r="I23" s="42"/>
    </row>
    <row r="24" spans="1:9" x14ac:dyDescent="0.2">
      <c r="G24" s="20"/>
    </row>
    <row r="25" spans="1:9" x14ac:dyDescent="0.2">
      <c r="C25" s="16"/>
      <c r="D25" s="16"/>
      <c r="E25" s="16"/>
      <c r="F25" s="22"/>
      <c r="G25" s="22"/>
      <c r="H25" s="22"/>
      <c r="I25" s="22"/>
    </row>
    <row r="28" spans="1:9" x14ac:dyDescent="0.2">
      <c r="A28" s="1" t="s">
        <v>14</v>
      </c>
      <c r="B28" s="16"/>
      <c r="C28" s="174"/>
      <c r="D28" s="174"/>
      <c r="E28" s="174"/>
      <c r="F28" s="174"/>
      <c r="G28" s="174"/>
      <c r="H28" s="174"/>
    </row>
    <row r="29" spans="1:9" x14ac:dyDescent="0.2">
      <c r="A29" s="16"/>
      <c r="B29" s="16"/>
      <c r="C29" s="169" t="s">
        <v>15</v>
      </c>
      <c r="D29" s="169"/>
      <c r="E29" s="169"/>
      <c r="F29" s="169"/>
      <c r="G29" s="169"/>
      <c r="H29" s="169"/>
    </row>
    <row r="30" spans="1:9" x14ac:dyDescent="0.2">
      <c r="A30" s="16"/>
      <c r="B30" s="16"/>
      <c r="C30" s="16"/>
      <c r="D30" s="16"/>
      <c r="E30" s="16"/>
      <c r="F30" s="16"/>
      <c r="G30" s="16"/>
      <c r="H30" s="16"/>
    </row>
    <row r="31" spans="1:9" x14ac:dyDescent="0.2">
      <c r="A31" s="86" t="str">
        <f>'Kopt a'!A31</f>
        <v>Tāme sastādīta 2022. gada __.________</v>
      </c>
      <c r="B31" s="87"/>
      <c r="C31" s="87"/>
      <c r="D31" s="87"/>
      <c r="F31" s="16"/>
      <c r="G31" s="16"/>
      <c r="H31" s="16"/>
    </row>
    <row r="32" spans="1:9" x14ac:dyDescent="0.2">
      <c r="A32" s="16"/>
      <c r="B32" s="16"/>
      <c r="C32" s="16"/>
      <c r="D32" s="16"/>
      <c r="E32" s="16"/>
      <c r="F32" s="16"/>
      <c r="G32" s="16"/>
      <c r="H32" s="16"/>
    </row>
    <row r="46" spans="5:9" x14ac:dyDescent="0.2">
      <c r="E46" s="20"/>
      <c r="F46" s="20"/>
      <c r="G46" s="20"/>
      <c r="H46" s="20"/>
      <c r="I46" s="20"/>
    </row>
  </sheetData>
  <mergeCells count="31">
    <mergeCell ref="A7:C7"/>
    <mergeCell ref="D7:I7"/>
    <mergeCell ref="G1:I1"/>
    <mergeCell ref="A2:I2"/>
    <mergeCell ref="C4:I4"/>
    <mergeCell ref="A6:C6"/>
    <mergeCell ref="D6:I6"/>
    <mergeCell ref="C5:I5"/>
    <mergeCell ref="F13:H13"/>
    <mergeCell ref="I13:I14"/>
    <mergeCell ref="A8:C8"/>
    <mergeCell ref="D8:I8"/>
    <mergeCell ref="A9:C9"/>
    <mergeCell ref="D9:I9"/>
    <mergeCell ref="D10:E10"/>
    <mergeCell ref="D11:E11"/>
    <mergeCell ref="A13:A14"/>
    <mergeCell ref="B13:B14"/>
    <mergeCell ref="C13:D14"/>
    <mergeCell ref="E13:E14"/>
    <mergeCell ref="C15:D15"/>
    <mergeCell ref="C16:D16"/>
    <mergeCell ref="C17:D17"/>
    <mergeCell ref="C18:D18"/>
    <mergeCell ref="C28:H28"/>
    <mergeCell ref="C29:H29"/>
    <mergeCell ref="A19:D19"/>
    <mergeCell ref="A20:C20"/>
    <mergeCell ref="A21:C21"/>
    <mergeCell ref="A22:C22"/>
    <mergeCell ref="A23:C23"/>
  </mergeCells>
  <conditionalFormatting sqref="E19:I19">
    <cfRule type="cellIs" dxfId="276" priority="23" operator="equal">
      <formula>0</formula>
    </cfRule>
  </conditionalFormatting>
  <conditionalFormatting sqref="D10:E11">
    <cfRule type="cellIs" dxfId="275" priority="22" operator="equal">
      <formula>0</formula>
    </cfRule>
  </conditionalFormatting>
  <conditionalFormatting sqref="E15 C15:D18 E20:E23 I15:I18">
    <cfRule type="cellIs" dxfId="274" priority="20" operator="equal">
      <formula>0</formula>
    </cfRule>
  </conditionalFormatting>
  <conditionalFormatting sqref="E15:E18">
    <cfRule type="cellIs" dxfId="273" priority="12" operator="equal">
      <formula>0</formula>
    </cfRule>
  </conditionalFormatting>
  <conditionalFormatting sqref="F15:I18">
    <cfRule type="cellIs" dxfId="272" priority="11" operator="equal">
      <formula>0</formula>
    </cfRule>
  </conditionalFormatting>
  <conditionalFormatting sqref="D6:I9">
    <cfRule type="cellIs" dxfId="271" priority="10" operator="equal">
      <formula>0</formula>
    </cfRule>
  </conditionalFormatting>
  <conditionalFormatting sqref="B15:B18">
    <cfRule type="cellIs" dxfId="270" priority="7" operator="equal">
      <formula>0</formula>
    </cfRule>
  </conditionalFormatting>
  <conditionalFormatting sqref="A15:A18">
    <cfRule type="cellIs" dxfId="269" priority="5" operator="equal">
      <formula>0</formula>
    </cfRule>
  </conditionalFormatting>
  <conditionalFormatting sqref="D20:D22">
    <cfRule type="cellIs" dxfId="268" priority="4" operator="equal">
      <formula>0</formula>
    </cfRule>
  </conditionalFormatting>
  <conditionalFormatting sqref="C28:H28">
    <cfRule type="cellIs" dxfId="267" priority="3" operator="equal">
      <formula>0</formula>
    </cfRule>
  </conditionalFormatting>
  <pageMargins left="0.7" right="0.7" top="0.75" bottom="0.75" header="0.3" footer="0.3"/>
  <pageSetup paperSize="9" orientation="landscape" r:id="rId1"/>
  <legacy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id="{12AB918F-DA10-40D3-98FE-0DAD77BA765F}">
            <xm:f>NOT(ISERROR(SEARCH("Tāme sastādīta ____. gada ___. ______________",A31)))</xm:f>
            <xm:f>"Tāme sastādīta ____. gada ___. ______________"</xm:f>
            <x14:dxf>
              <font>
                <color auto="1"/>
              </font>
              <fill>
                <patternFill>
                  <bgColor rgb="FFC6EFCE"/>
                </patternFill>
              </fill>
            </x14:dxf>
          </x14:cfRule>
          <xm:sqref>A31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X171"/>
  <sheetViews>
    <sheetView view="pageBreakPreview" zoomScale="115" zoomScaleNormal="125" zoomScaleSheetLayoutView="115" workbookViewId="0">
      <selection activeCell="I69" sqref="I6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2" width="7.7109375" style="1" customWidth="1"/>
    <col min="13" max="13" width="9" style="1" customWidth="1"/>
    <col min="14" max="14" width="9.140625" style="1" customWidth="1"/>
    <col min="15" max="15" width="7.7109375" style="1" customWidth="1"/>
    <col min="16" max="16" width="9" style="1" customWidth="1"/>
    <col min="17" max="16384" width="9.140625" style="1"/>
  </cols>
  <sheetData>
    <row r="1" spans="1:16" x14ac:dyDescent="0.2">
      <c r="A1" s="22"/>
      <c r="B1" s="22"/>
      <c r="C1" s="26" t="s">
        <v>37</v>
      </c>
      <c r="D1" s="50">
        <v>1</v>
      </c>
      <c r="E1" s="22"/>
      <c r="F1" s="22"/>
      <c r="G1" s="22"/>
      <c r="H1" s="22"/>
      <c r="I1" s="22"/>
      <c r="J1" s="22"/>
      <c r="N1" s="25"/>
      <c r="O1" s="26"/>
      <c r="P1" s="27"/>
    </row>
    <row r="2" spans="1:16" x14ac:dyDescent="0.2">
      <c r="A2" s="28"/>
      <c r="B2" s="28"/>
      <c r="C2" s="221" t="s">
        <v>56</v>
      </c>
      <c r="D2" s="221"/>
      <c r="E2" s="221"/>
      <c r="F2" s="221"/>
      <c r="G2" s="221"/>
      <c r="H2" s="221"/>
      <c r="I2" s="221"/>
      <c r="J2" s="28"/>
    </row>
    <row r="3" spans="1:16" x14ac:dyDescent="0.2">
      <c r="A3" s="29"/>
      <c r="B3" s="29"/>
      <c r="C3" s="212" t="s">
        <v>17</v>
      </c>
      <c r="D3" s="212"/>
      <c r="E3" s="212"/>
      <c r="F3" s="212"/>
      <c r="G3" s="212"/>
      <c r="H3" s="212"/>
      <c r="I3" s="212"/>
      <c r="J3" s="29"/>
    </row>
    <row r="4" spans="1:16" x14ac:dyDescent="0.2">
      <c r="A4" s="29"/>
      <c r="B4" s="29"/>
      <c r="C4" s="222" t="s">
        <v>52</v>
      </c>
      <c r="D4" s="222"/>
      <c r="E4" s="222"/>
      <c r="F4" s="222"/>
      <c r="G4" s="222"/>
      <c r="H4" s="222"/>
      <c r="I4" s="222"/>
      <c r="J4" s="29"/>
    </row>
    <row r="5" spans="1:16" ht="11.25" customHeight="1" x14ac:dyDescent="0.2">
      <c r="A5" s="22"/>
      <c r="B5" s="22"/>
      <c r="C5" s="26" t="s">
        <v>5</v>
      </c>
      <c r="D5" s="235" t="str">
        <f>'Kops a'!D6</f>
        <v>Daudzdzīvokļu dzīvojamās ēkas energoefektivitātes paaugstināšana</v>
      </c>
      <c r="E5" s="235"/>
      <c r="F5" s="235"/>
      <c r="G5" s="235"/>
      <c r="H5" s="235"/>
      <c r="I5" s="235"/>
      <c r="J5" s="235"/>
      <c r="K5" s="235"/>
      <c r="L5" s="235"/>
      <c r="M5" s="16"/>
      <c r="N5" s="16"/>
      <c r="O5" s="16"/>
      <c r="P5" s="16"/>
    </row>
    <row r="6" spans="1:16" x14ac:dyDescent="0.2">
      <c r="A6" s="22"/>
      <c r="B6" s="22"/>
      <c r="C6" s="26" t="s">
        <v>6</v>
      </c>
      <c r="D6" s="235" t="str">
        <f>'Kops a'!D7</f>
        <v>Daudzdzīvokļu dzīvojamās ēkas energoefektivitātes paaugstināšana</v>
      </c>
      <c r="E6" s="235"/>
      <c r="F6" s="235"/>
      <c r="G6" s="235"/>
      <c r="H6" s="235"/>
      <c r="I6" s="235"/>
      <c r="J6" s="235"/>
      <c r="K6" s="235"/>
      <c r="L6" s="235"/>
      <c r="M6" s="16"/>
      <c r="N6" s="16"/>
      <c r="O6" s="16"/>
      <c r="P6" s="16"/>
    </row>
    <row r="7" spans="1:16" x14ac:dyDescent="0.2">
      <c r="A7" s="22"/>
      <c r="B7" s="22"/>
      <c r="C7" s="26" t="s">
        <v>7</v>
      </c>
      <c r="D7" s="235" t="str">
        <f>'Kops a'!D8</f>
        <v>Zemgales iela 28, Olaine, Olaines novads, LV-2114</v>
      </c>
      <c r="E7" s="235"/>
      <c r="F7" s="235"/>
      <c r="G7" s="235"/>
      <c r="H7" s="235"/>
      <c r="I7" s="235"/>
      <c r="J7" s="235"/>
      <c r="K7" s="235"/>
      <c r="L7" s="235"/>
      <c r="M7" s="16"/>
      <c r="N7" s="16"/>
      <c r="O7" s="16"/>
      <c r="P7" s="16"/>
    </row>
    <row r="8" spans="1:16" x14ac:dyDescent="0.2">
      <c r="A8" s="22"/>
      <c r="B8" s="22"/>
      <c r="C8" s="4" t="s">
        <v>20</v>
      </c>
      <c r="D8" s="235" t="str">
        <f>'Kops a'!D9</f>
        <v>Iepirkums Nr. AS OŪS 2022/07_E</v>
      </c>
      <c r="E8" s="235"/>
      <c r="F8" s="235"/>
      <c r="G8" s="235"/>
      <c r="H8" s="235"/>
      <c r="I8" s="235"/>
      <c r="J8" s="235"/>
      <c r="K8" s="235"/>
      <c r="L8" s="235"/>
      <c r="M8" s="16"/>
      <c r="N8" s="16"/>
      <c r="O8" s="16"/>
      <c r="P8" s="16"/>
    </row>
    <row r="9" spans="1:16" ht="11.25" customHeight="1" x14ac:dyDescent="0.2">
      <c r="A9" s="223" t="s">
        <v>296</v>
      </c>
      <c r="B9" s="223"/>
      <c r="C9" s="223"/>
      <c r="D9" s="223"/>
      <c r="E9" s="223"/>
      <c r="F9" s="223"/>
      <c r="G9" s="30"/>
      <c r="H9" s="30"/>
      <c r="I9" s="30"/>
      <c r="J9" s="227" t="s">
        <v>38</v>
      </c>
      <c r="K9" s="227"/>
      <c r="L9" s="227"/>
      <c r="M9" s="227"/>
      <c r="N9" s="234">
        <f>P152</f>
        <v>0</v>
      </c>
      <c r="O9" s="234"/>
      <c r="P9" s="30"/>
    </row>
    <row r="10" spans="1:16" x14ac:dyDescent="0.2">
      <c r="A10" s="31"/>
      <c r="B10" s="32"/>
      <c r="C10" s="4"/>
      <c r="D10" s="22"/>
      <c r="E10" s="22"/>
      <c r="F10" s="22"/>
      <c r="G10" s="22"/>
      <c r="H10" s="22"/>
      <c r="I10" s="22"/>
      <c r="J10" s="22"/>
      <c r="K10" s="22"/>
      <c r="L10" s="28"/>
      <c r="M10" s="28"/>
      <c r="O10" s="90"/>
      <c r="P10" s="88" t="str">
        <f>A165</f>
        <v>Tāme sastādīta 2022. gada __.________</v>
      </c>
    </row>
    <row r="11" spans="1:16" ht="12" thickBot="1" x14ac:dyDescent="0.25">
      <c r="A11" s="31"/>
      <c r="B11" s="32"/>
      <c r="C11" s="4"/>
      <c r="D11" s="22"/>
      <c r="E11" s="22"/>
      <c r="F11" s="22"/>
      <c r="G11" s="22"/>
      <c r="H11" s="22"/>
      <c r="I11" s="22"/>
      <c r="J11" s="22"/>
      <c r="K11" s="22"/>
      <c r="L11" s="33"/>
      <c r="M11" s="33"/>
      <c r="N11" s="34"/>
      <c r="O11" s="25"/>
      <c r="P11" s="22"/>
    </row>
    <row r="12" spans="1:16" x14ac:dyDescent="0.2">
      <c r="A12" s="200" t="s">
        <v>23</v>
      </c>
      <c r="B12" s="229" t="s">
        <v>39</v>
      </c>
      <c r="C12" s="225" t="s">
        <v>40</v>
      </c>
      <c r="D12" s="232" t="s">
        <v>41</v>
      </c>
      <c r="E12" s="215" t="s">
        <v>42</v>
      </c>
      <c r="F12" s="224" t="s">
        <v>43</v>
      </c>
      <c r="G12" s="225"/>
      <c r="H12" s="225"/>
      <c r="I12" s="225"/>
      <c r="J12" s="225"/>
      <c r="K12" s="226"/>
      <c r="L12" s="224" t="s">
        <v>44</v>
      </c>
      <c r="M12" s="225"/>
      <c r="N12" s="225"/>
      <c r="O12" s="225"/>
      <c r="P12" s="226"/>
    </row>
    <row r="13" spans="1:16" ht="126.75" customHeight="1" thickBot="1" x14ac:dyDescent="0.25">
      <c r="A13" s="228"/>
      <c r="B13" s="230"/>
      <c r="C13" s="231"/>
      <c r="D13" s="233"/>
      <c r="E13" s="216"/>
      <c r="F13" s="35" t="s">
        <v>45</v>
      </c>
      <c r="G13" s="36" t="s">
        <v>46</v>
      </c>
      <c r="H13" s="36" t="s">
        <v>47</v>
      </c>
      <c r="I13" s="36" t="s">
        <v>48</v>
      </c>
      <c r="J13" s="36" t="s">
        <v>49</v>
      </c>
      <c r="K13" s="61" t="s">
        <v>50</v>
      </c>
      <c r="L13" s="35" t="s">
        <v>45</v>
      </c>
      <c r="M13" s="36" t="s">
        <v>47</v>
      </c>
      <c r="N13" s="36" t="s">
        <v>48</v>
      </c>
      <c r="O13" s="36" t="s">
        <v>49</v>
      </c>
      <c r="P13" s="61" t="s">
        <v>50</v>
      </c>
    </row>
    <row r="14" spans="1:16" x14ac:dyDescent="0.2">
      <c r="A14" s="62"/>
      <c r="B14" s="63"/>
      <c r="C14" s="93" t="s">
        <v>75</v>
      </c>
      <c r="D14" s="65"/>
      <c r="E14" s="68"/>
      <c r="F14" s="69"/>
      <c r="G14" s="66"/>
      <c r="H14" s="66"/>
      <c r="I14" s="66"/>
      <c r="J14" s="66"/>
      <c r="K14" s="67"/>
      <c r="L14" s="69"/>
      <c r="M14" s="66"/>
      <c r="N14" s="66"/>
      <c r="O14" s="66"/>
      <c r="P14" s="67"/>
    </row>
    <row r="15" spans="1:16" x14ac:dyDescent="0.2">
      <c r="A15" s="37">
        <v>1</v>
      </c>
      <c r="B15" s="38"/>
      <c r="C15" s="46" t="s">
        <v>76</v>
      </c>
      <c r="D15" s="24" t="s">
        <v>62</v>
      </c>
      <c r="E15" s="68">
        <v>20.7</v>
      </c>
      <c r="F15" s="69"/>
      <c r="G15" s="66"/>
      <c r="H15" s="47"/>
      <c r="I15" s="66"/>
      <c r="J15" s="92"/>
      <c r="K15" s="48"/>
      <c r="L15" s="49"/>
      <c r="M15" s="47"/>
      <c r="N15" s="47"/>
      <c r="O15" s="47"/>
      <c r="P15" s="48"/>
    </row>
    <row r="16" spans="1:16" x14ac:dyDescent="0.2">
      <c r="A16" s="37">
        <v>2</v>
      </c>
      <c r="B16" s="38"/>
      <c r="C16" s="46" t="s">
        <v>98</v>
      </c>
      <c r="D16" s="24" t="s">
        <v>62</v>
      </c>
      <c r="E16" s="68">
        <v>472.5</v>
      </c>
      <c r="F16" s="69"/>
      <c r="G16" s="66"/>
      <c r="H16" s="47"/>
      <c r="I16" s="66"/>
      <c r="J16" s="92"/>
      <c r="K16" s="48"/>
      <c r="L16" s="49"/>
      <c r="M16" s="47"/>
      <c r="N16" s="47"/>
      <c r="O16" s="47"/>
      <c r="P16" s="48"/>
    </row>
    <row r="17" spans="1:24" x14ac:dyDescent="0.2">
      <c r="A17" s="37">
        <v>3</v>
      </c>
      <c r="B17" s="38"/>
      <c r="C17" s="121" t="s">
        <v>79</v>
      </c>
      <c r="D17" s="122" t="s">
        <v>57</v>
      </c>
      <c r="E17" s="106">
        <v>238.25</v>
      </c>
      <c r="F17" s="69"/>
      <c r="G17" s="66"/>
      <c r="H17" s="47"/>
      <c r="I17" s="66"/>
      <c r="J17" s="92"/>
      <c r="K17" s="48"/>
      <c r="L17" s="49"/>
      <c r="M17" s="47"/>
      <c r="N17" s="47"/>
      <c r="O17" s="47"/>
      <c r="P17" s="48"/>
    </row>
    <row r="18" spans="1:24" x14ac:dyDescent="0.2">
      <c r="A18" s="37">
        <v>4</v>
      </c>
      <c r="B18" s="38"/>
      <c r="C18" s="121" t="s">
        <v>241</v>
      </c>
      <c r="D18" s="122" t="s">
        <v>60</v>
      </c>
      <c r="E18" s="106">
        <v>2</v>
      </c>
      <c r="F18" s="69"/>
      <c r="G18" s="66"/>
      <c r="H18" s="47"/>
      <c r="I18" s="66"/>
      <c r="J18" s="92"/>
      <c r="K18" s="48"/>
      <c r="L18" s="49"/>
      <c r="M18" s="47"/>
      <c r="N18" s="47"/>
      <c r="O18" s="47"/>
      <c r="P18" s="48"/>
    </row>
    <row r="19" spans="1:24" x14ac:dyDescent="0.2">
      <c r="A19" s="37">
        <v>5</v>
      </c>
      <c r="B19" s="38"/>
      <c r="C19" s="121" t="s">
        <v>80</v>
      </c>
      <c r="D19" s="122" t="s">
        <v>60</v>
      </c>
      <c r="E19" s="106">
        <v>72</v>
      </c>
      <c r="F19" s="69"/>
      <c r="G19" s="66"/>
      <c r="H19" s="47"/>
      <c r="I19" s="66"/>
      <c r="J19" s="92"/>
      <c r="K19" s="48"/>
      <c r="L19" s="49"/>
      <c r="M19" s="47"/>
      <c r="N19" s="47"/>
      <c r="O19" s="47"/>
      <c r="P19" s="48"/>
    </row>
    <row r="20" spans="1:24" x14ac:dyDescent="0.2">
      <c r="A20" s="37">
        <v>6</v>
      </c>
      <c r="B20" s="38"/>
      <c r="C20" s="121" t="s">
        <v>81</v>
      </c>
      <c r="D20" s="122" t="s">
        <v>60</v>
      </c>
      <c r="E20" s="106">
        <v>9</v>
      </c>
      <c r="F20" s="69"/>
      <c r="G20" s="66"/>
      <c r="H20" s="47"/>
      <c r="I20" s="66"/>
      <c r="J20" s="92"/>
      <c r="K20" s="48"/>
      <c r="L20" s="49"/>
      <c r="M20" s="47"/>
      <c r="N20" s="47"/>
      <c r="O20" s="47"/>
      <c r="P20" s="48"/>
    </row>
    <row r="21" spans="1:24" s="119" customFormat="1" x14ac:dyDescent="0.2">
      <c r="A21" s="37">
        <v>7</v>
      </c>
      <c r="B21" s="109"/>
      <c r="C21" s="121" t="s">
        <v>208</v>
      </c>
      <c r="D21" s="122" t="s">
        <v>62</v>
      </c>
      <c r="E21" s="106">
        <v>55.1</v>
      </c>
      <c r="F21" s="113"/>
      <c r="G21" s="114"/>
      <c r="H21" s="115"/>
      <c r="I21" s="114"/>
      <c r="J21" s="116"/>
      <c r="K21" s="117"/>
      <c r="L21" s="118"/>
      <c r="M21" s="115"/>
      <c r="N21" s="115"/>
      <c r="O21" s="115"/>
      <c r="P21" s="117"/>
      <c r="R21" s="1"/>
      <c r="S21" s="1"/>
      <c r="T21" s="1"/>
      <c r="U21" s="1"/>
      <c r="V21" s="1"/>
      <c r="W21" s="1"/>
      <c r="X21" s="1"/>
    </row>
    <row r="22" spans="1:24" s="119" customFormat="1" x14ac:dyDescent="0.2">
      <c r="A22" s="37">
        <v>8</v>
      </c>
      <c r="B22" s="109"/>
      <c r="C22" s="121" t="s">
        <v>82</v>
      </c>
      <c r="D22" s="122" t="s">
        <v>62</v>
      </c>
      <c r="E22" s="106">
        <v>38.5</v>
      </c>
      <c r="F22" s="113"/>
      <c r="G22" s="114"/>
      <c r="H22" s="115"/>
      <c r="I22" s="114"/>
      <c r="J22" s="116"/>
      <c r="K22" s="117"/>
      <c r="L22" s="118"/>
      <c r="M22" s="115"/>
      <c r="N22" s="115"/>
      <c r="O22" s="115"/>
      <c r="P22" s="117"/>
      <c r="R22" s="1"/>
      <c r="S22" s="1"/>
      <c r="T22" s="1"/>
      <c r="U22" s="1"/>
      <c r="V22" s="1"/>
      <c r="W22" s="1"/>
      <c r="X22" s="1"/>
    </row>
    <row r="23" spans="1:24" s="119" customFormat="1" x14ac:dyDescent="0.2">
      <c r="A23" s="37">
        <v>9</v>
      </c>
      <c r="B23" s="109"/>
      <c r="C23" s="121" t="s">
        <v>209</v>
      </c>
      <c r="D23" s="122" t="s">
        <v>62</v>
      </c>
      <c r="E23" s="106">
        <v>194.4</v>
      </c>
      <c r="F23" s="113"/>
      <c r="G23" s="114"/>
      <c r="H23" s="115"/>
      <c r="I23" s="114"/>
      <c r="J23" s="116"/>
      <c r="K23" s="117"/>
      <c r="L23" s="118"/>
      <c r="M23" s="115"/>
      <c r="N23" s="115"/>
      <c r="O23" s="115"/>
      <c r="P23" s="117"/>
      <c r="R23" s="1"/>
      <c r="S23" s="1"/>
      <c r="T23" s="1"/>
      <c r="U23" s="1"/>
      <c r="V23" s="1"/>
      <c r="W23" s="1"/>
      <c r="X23" s="1"/>
    </row>
    <row r="24" spans="1:24" s="119" customFormat="1" x14ac:dyDescent="0.2">
      <c r="A24" s="37">
        <v>10</v>
      </c>
      <c r="B24" s="109"/>
      <c r="C24" s="121" t="s">
        <v>196</v>
      </c>
      <c r="D24" s="122" t="s">
        <v>62</v>
      </c>
      <c r="E24" s="106">
        <v>96.96</v>
      </c>
      <c r="F24" s="113"/>
      <c r="G24" s="114"/>
      <c r="H24" s="115"/>
      <c r="I24" s="114"/>
      <c r="J24" s="116"/>
      <c r="K24" s="117"/>
      <c r="L24" s="118"/>
      <c r="M24" s="115"/>
      <c r="N24" s="115"/>
      <c r="O24" s="115"/>
      <c r="P24" s="117"/>
      <c r="R24" s="1"/>
      <c r="S24" s="1"/>
      <c r="T24" s="1"/>
      <c r="U24" s="1"/>
      <c r="V24" s="1"/>
      <c r="W24" s="1"/>
      <c r="X24" s="1"/>
    </row>
    <row r="25" spans="1:24" s="119" customFormat="1" x14ac:dyDescent="0.2">
      <c r="A25" s="37">
        <v>11</v>
      </c>
      <c r="B25" s="109"/>
      <c r="C25" s="121" t="s">
        <v>197</v>
      </c>
      <c r="D25" s="122" t="s">
        <v>57</v>
      </c>
      <c r="E25" s="106">
        <v>204.3</v>
      </c>
      <c r="F25" s="113"/>
      <c r="G25" s="114"/>
      <c r="H25" s="115"/>
      <c r="I25" s="114"/>
      <c r="J25" s="116"/>
      <c r="K25" s="117"/>
      <c r="L25" s="118"/>
      <c r="M25" s="115"/>
      <c r="N25" s="115"/>
      <c r="O25" s="115"/>
      <c r="P25" s="117"/>
      <c r="R25" s="1"/>
      <c r="S25" s="1"/>
      <c r="T25" s="1"/>
      <c r="U25" s="1"/>
      <c r="V25" s="1"/>
      <c r="W25" s="1"/>
      <c r="X25" s="1"/>
    </row>
    <row r="26" spans="1:24" s="119" customFormat="1" x14ac:dyDescent="0.2">
      <c r="A26" s="37">
        <v>12</v>
      </c>
      <c r="B26" s="109"/>
      <c r="C26" s="121" t="s">
        <v>224</v>
      </c>
      <c r="D26" s="122" t="s">
        <v>58</v>
      </c>
      <c r="E26" s="106">
        <v>8</v>
      </c>
      <c r="F26" s="113"/>
      <c r="G26" s="114"/>
      <c r="H26" s="115"/>
      <c r="I26" s="114"/>
      <c r="J26" s="116"/>
      <c r="K26" s="117"/>
      <c r="L26" s="118"/>
      <c r="M26" s="115"/>
      <c r="N26" s="115"/>
      <c r="O26" s="115"/>
      <c r="P26" s="117"/>
      <c r="R26" s="1"/>
      <c r="S26" s="1"/>
      <c r="T26" s="1"/>
      <c r="U26" s="1"/>
      <c r="V26" s="1"/>
      <c r="W26" s="1"/>
      <c r="X26" s="1"/>
    </row>
    <row r="27" spans="1:24" s="119" customFormat="1" x14ac:dyDescent="0.2">
      <c r="A27" s="37">
        <v>13</v>
      </c>
      <c r="B27" s="109"/>
      <c r="C27" s="121" t="s">
        <v>117</v>
      </c>
      <c r="D27" s="122" t="s">
        <v>62</v>
      </c>
      <c r="E27" s="106">
        <v>4.8</v>
      </c>
      <c r="F27" s="113"/>
      <c r="G27" s="114"/>
      <c r="H27" s="115"/>
      <c r="I27" s="114"/>
      <c r="J27" s="116"/>
      <c r="K27" s="117"/>
      <c r="L27" s="118"/>
      <c r="M27" s="115"/>
      <c r="N27" s="115"/>
      <c r="O27" s="115"/>
      <c r="P27" s="117"/>
      <c r="R27" s="1"/>
      <c r="S27" s="1"/>
      <c r="T27" s="1"/>
      <c r="U27" s="1"/>
      <c r="V27" s="1"/>
      <c r="W27" s="1"/>
      <c r="X27" s="1"/>
    </row>
    <row r="28" spans="1:24" ht="22.5" x14ac:dyDescent="0.2">
      <c r="A28" s="37">
        <v>14</v>
      </c>
      <c r="B28" s="38"/>
      <c r="C28" s="121" t="s">
        <v>316</v>
      </c>
      <c r="D28" s="122" t="s">
        <v>137</v>
      </c>
      <c r="E28" s="106">
        <v>1</v>
      </c>
      <c r="F28" s="69"/>
      <c r="G28" s="66"/>
      <c r="H28" s="47"/>
      <c r="I28" s="66"/>
      <c r="J28" s="92"/>
      <c r="K28" s="48"/>
      <c r="L28" s="49"/>
      <c r="M28" s="47"/>
      <c r="N28" s="47"/>
      <c r="O28" s="47"/>
      <c r="P28" s="48"/>
    </row>
    <row r="29" spans="1:24" x14ac:dyDescent="0.2">
      <c r="A29" s="37"/>
      <c r="B29" s="38"/>
      <c r="C29" s="94" t="s">
        <v>77</v>
      </c>
      <c r="D29" s="24"/>
      <c r="E29" s="68"/>
      <c r="F29" s="69"/>
      <c r="G29" s="66"/>
      <c r="H29" s="47"/>
      <c r="I29" s="66"/>
      <c r="J29" s="66"/>
      <c r="K29" s="48"/>
      <c r="L29" s="49"/>
      <c r="M29" s="47"/>
      <c r="N29" s="47"/>
      <c r="O29" s="47"/>
      <c r="P29" s="48"/>
    </row>
    <row r="30" spans="1:24" ht="45" x14ac:dyDescent="0.2">
      <c r="A30" s="37">
        <v>16</v>
      </c>
      <c r="B30" s="38"/>
      <c r="C30" s="164" t="s">
        <v>238</v>
      </c>
      <c r="D30" s="24" t="s">
        <v>62</v>
      </c>
      <c r="E30" s="68">
        <v>253.8</v>
      </c>
      <c r="F30" s="69"/>
      <c r="G30" s="66"/>
      <c r="H30" s="47"/>
      <c r="I30" s="66"/>
      <c r="J30" s="92"/>
      <c r="K30" s="48"/>
      <c r="L30" s="49"/>
      <c r="M30" s="47"/>
      <c r="N30" s="47"/>
      <c r="O30" s="47"/>
      <c r="P30" s="48"/>
    </row>
    <row r="31" spans="1:24" ht="22.5" x14ac:dyDescent="0.2">
      <c r="A31" s="37">
        <v>17</v>
      </c>
      <c r="B31" s="38"/>
      <c r="C31" s="164" t="s">
        <v>239</v>
      </c>
      <c r="D31" s="24" t="s">
        <v>62</v>
      </c>
      <c r="E31" s="68">
        <v>253.8</v>
      </c>
      <c r="F31" s="69"/>
      <c r="G31" s="66"/>
      <c r="H31" s="47"/>
      <c r="I31" s="66"/>
      <c r="J31" s="92"/>
      <c r="K31" s="48"/>
      <c r="L31" s="49"/>
      <c r="M31" s="47"/>
      <c r="N31" s="47"/>
      <c r="O31" s="47"/>
      <c r="P31" s="48"/>
    </row>
    <row r="32" spans="1:24" ht="22.5" x14ac:dyDescent="0.2">
      <c r="A32" s="37">
        <v>18</v>
      </c>
      <c r="B32" s="38"/>
      <c r="C32" s="164" t="s">
        <v>240</v>
      </c>
      <c r="D32" s="24" t="s">
        <v>62</v>
      </c>
      <c r="E32" s="68">
        <v>253.8</v>
      </c>
      <c r="F32" s="69"/>
      <c r="G32" s="66"/>
      <c r="H32" s="47"/>
      <c r="I32" s="66"/>
      <c r="J32" s="92"/>
      <c r="K32" s="48"/>
      <c r="L32" s="49"/>
      <c r="M32" s="47"/>
      <c r="N32" s="47"/>
      <c r="O32" s="47"/>
      <c r="P32" s="48"/>
    </row>
    <row r="33" spans="1:20" x14ac:dyDescent="0.2">
      <c r="A33" s="37"/>
      <c r="B33" s="38"/>
      <c r="C33" s="94" t="s">
        <v>104</v>
      </c>
      <c r="D33" s="24"/>
      <c r="E33" s="68"/>
      <c r="F33" s="69"/>
      <c r="G33" s="66"/>
      <c r="H33" s="47"/>
      <c r="I33" s="66"/>
      <c r="J33" s="66"/>
      <c r="K33" s="48"/>
      <c r="L33" s="49"/>
      <c r="M33" s="47"/>
      <c r="N33" s="47"/>
      <c r="O33" s="47"/>
      <c r="P33" s="48"/>
    </row>
    <row r="34" spans="1:20" x14ac:dyDescent="0.2">
      <c r="A34" s="37">
        <v>19</v>
      </c>
      <c r="B34" s="38"/>
      <c r="C34" s="46" t="s">
        <v>83</v>
      </c>
      <c r="D34" s="24" t="s">
        <v>78</v>
      </c>
      <c r="E34" s="68">
        <v>117.45</v>
      </c>
      <c r="F34" s="69"/>
      <c r="G34" s="66"/>
      <c r="H34" s="47"/>
      <c r="I34" s="66"/>
      <c r="J34" s="92"/>
      <c r="K34" s="48"/>
      <c r="L34" s="49"/>
      <c r="M34" s="47"/>
      <c r="N34" s="47"/>
      <c r="O34" s="47"/>
      <c r="P34" s="48"/>
    </row>
    <row r="35" spans="1:20" x14ac:dyDescent="0.2">
      <c r="A35" s="37">
        <v>20</v>
      </c>
      <c r="B35" s="38"/>
      <c r="C35" s="46" t="s">
        <v>84</v>
      </c>
      <c r="D35" s="24" t="s">
        <v>78</v>
      </c>
      <c r="E35" s="68">
        <v>117.45</v>
      </c>
      <c r="F35" s="69"/>
      <c r="G35" s="66"/>
      <c r="H35" s="47"/>
      <c r="I35" s="66"/>
      <c r="J35" s="92"/>
      <c r="K35" s="48"/>
      <c r="L35" s="49"/>
      <c r="M35" s="47"/>
      <c r="N35" s="47"/>
      <c r="O35" s="47"/>
      <c r="P35" s="48"/>
    </row>
    <row r="36" spans="1:20" x14ac:dyDescent="0.2">
      <c r="A36" s="37">
        <v>21</v>
      </c>
      <c r="B36" s="38"/>
      <c r="C36" s="46" t="s">
        <v>85</v>
      </c>
      <c r="D36" s="24" t="s">
        <v>78</v>
      </c>
      <c r="E36" s="68">
        <v>117.45</v>
      </c>
      <c r="F36" s="69"/>
      <c r="G36" s="66"/>
      <c r="H36" s="47"/>
      <c r="I36" s="66"/>
      <c r="J36" s="92"/>
      <c r="K36" s="48"/>
      <c r="L36" s="49"/>
      <c r="M36" s="47"/>
      <c r="N36" s="47"/>
      <c r="O36" s="47"/>
      <c r="P36" s="48"/>
    </row>
    <row r="37" spans="1:20" ht="22.5" x14ac:dyDescent="0.2">
      <c r="A37" s="37">
        <v>22</v>
      </c>
      <c r="B37" s="38"/>
      <c r="C37" s="46" t="s">
        <v>88</v>
      </c>
      <c r="D37" s="24" t="s">
        <v>62</v>
      </c>
      <c r="E37" s="68">
        <v>265.58999999999997</v>
      </c>
      <c r="F37" s="69"/>
      <c r="G37" s="66"/>
      <c r="H37" s="47"/>
      <c r="I37" s="66"/>
      <c r="J37" s="92"/>
      <c r="K37" s="48"/>
      <c r="L37" s="49"/>
      <c r="M37" s="47"/>
      <c r="N37" s="47"/>
      <c r="O37" s="47"/>
      <c r="P37" s="48"/>
    </row>
    <row r="38" spans="1:20" x14ac:dyDescent="0.2">
      <c r="A38" s="37">
        <v>23</v>
      </c>
      <c r="B38" s="38"/>
      <c r="C38" s="46" t="s">
        <v>89</v>
      </c>
      <c r="D38" s="24" t="s">
        <v>62</v>
      </c>
      <c r="E38" s="68">
        <v>265.58999999999997</v>
      </c>
      <c r="F38" s="69"/>
      <c r="G38" s="66"/>
      <c r="H38" s="47"/>
      <c r="I38" s="66"/>
      <c r="J38" s="92"/>
      <c r="K38" s="48"/>
      <c r="L38" s="49"/>
      <c r="M38" s="47"/>
      <c r="N38" s="47"/>
      <c r="O38" s="47"/>
      <c r="P38" s="48"/>
    </row>
    <row r="39" spans="1:20" ht="33.75" x14ac:dyDescent="0.2">
      <c r="A39" s="37">
        <v>24</v>
      </c>
      <c r="B39" s="38"/>
      <c r="C39" s="164" t="s">
        <v>297</v>
      </c>
      <c r="D39" s="24" t="s">
        <v>62</v>
      </c>
      <c r="E39" s="68">
        <f>E37</f>
        <v>265.58999999999997</v>
      </c>
      <c r="F39" s="69"/>
      <c r="G39" s="66"/>
      <c r="H39" s="47"/>
      <c r="I39" s="66"/>
      <c r="J39" s="92"/>
      <c r="K39" s="48"/>
      <c r="L39" s="49"/>
      <c r="M39" s="47"/>
      <c r="N39" s="47"/>
      <c r="O39" s="47"/>
      <c r="P39" s="48"/>
    </row>
    <row r="40" spans="1:20" ht="33.75" x14ac:dyDescent="0.2">
      <c r="A40" s="37">
        <v>25</v>
      </c>
      <c r="B40" s="38"/>
      <c r="C40" s="164" t="s">
        <v>210</v>
      </c>
      <c r="D40" s="24" t="s">
        <v>62</v>
      </c>
      <c r="E40" s="68">
        <v>12.67</v>
      </c>
      <c r="F40" s="69"/>
      <c r="G40" s="66"/>
      <c r="H40" s="47"/>
      <c r="I40" s="66"/>
      <c r="J40" s="92"/>
      <c r="K40" s="48"/>
      <c r="L40" s="49"/>
      <c r="M40" s="47"/>
      <c r="N40" s="47"/>
      <c r="O40" s="47"/>
      <c r="P40" s="48"/>
    </row>
    <row r="41" spans="1:20" x14ac:dyDescent="0.2">
      <c r="A41" s="37">
        <v>26</v>
      </c>
      <c r="B41" s="125"/>
      <c r="C41" s="110" t="s">
        <v>86</v>
      </c>
      <c r="D41" s="111" t="s">
        <v>62</v>
      </c>
      <c r="E41" s="112">
        <v>157.94999999999999</v>
      </c>
      <c r="F41" s="113"/>
      <c r="G41" s="114"/>
      <c r="H41" s="115"/>
      <c r="I41" s="114"/>
      <c r="J41" s="116"/>
      <c r="K41" s="117"/>
      <c r="L41" s="118"/>
      <c r="M41" s="115"/>
      <c r="N41" s="115"/>
      <c r="O41" s="115"/>
      <c r="P41" s="117"/>
      <c r="T41" s="126"/>
    </row>
    <row r="42" spans="1:20" ht="22.5" x14ac:dyDescent="0.2">
      <c r="A42" s="37">
        <v>27</v>
      </c>
      <c r="B42" s="125"/>
      <c r="C42" s="164" t="s">
        <v>226</v>
      </c>
      <c r="D42" s="111" t="s">
        <v>62</v>
      </c>
      <c r="E42" s="112">
        <v>157.94999999999999</v>
      </c>
      <c r="F42" s="113"/>
      <c r="G42" s="114"/>
      <c r="H42" s="115"/>
      <c r="I42" s="114"/>
      <c r="J42" s="116"/>
      <c r="K42" s="117"/>
      <c r="L42" s="118"/>
      <c r="M42" s="115"/>
      <c r="N42" s="115"/>
      <c r="O42" s="115"/>
      <c r="P42" s="117"/>
      <c r="S42" s="126"/>
    </row>
    <row r="43" spans="1:20" x14ac:dyDescent="0.2">
      <c r="A43" s="37">
        <v>28</v>
      </c>
      <c r="B43" s="38"/>
      <c r="C43" s="46" t="s">
        <v>87</v>
      </c>
      <c r="D43" s="24" t="s">
        <v>62</v>
      </c>
      <c r="E43" s="68">
        <f>E42</f>
        <v>157.94999999999999</v>
      </c>
      <c r="F43" s="69"/>
      <c r="G43" s="66"/>
      <c r="H43" s="47"/>
      <c r="I43" s="66"/>
      <c r="J43" s="92"/>
      <c r="K43" s="48"/>
      <c r="L43" s="49"/>
      <c r="M43" s="47"/>
      <c r="N43" s="47"/>
      <c r="O43" s="47"/>
      <c r="P43" s="48"/>
    </row>
    <row r="44" spans="1:20" ht="22.5" x14ac:dyDescent="0.2">
      <c r="A44" s="37">
        <v>29</v>
      </c>
      <c r="B44" s="38"/>
      <c r="C44" s="46" t="s">
        <v>90</v>
      </c>
      <c r="D44" s="24" t="s">
        <v>57</v>
      </c>
      <c r="E44" s="68">
        <v>106.35</v>
      </c>
      <c r="F44" s="69"/>
      <c r="G44" s="66"/>
      <c r="H44" s="47"/>
      <c r="I44" s="66"/>
      <c r="J44" s="92"/>
      <c r="K44" s="48"/>
      <c r="L44" s="49"/>
      <c r="M44" s="47"/>
      <c r="N44" s="47"/>
      <c r="O44" s="47"/>
      <c r="P44" s="48"/>
    </row>
    <row r="45" spans="1:20" x14ac:dyDescent="0.2">
      <c r="A45" s="37"/>
      <c r="B45" s="38"/>
      <c r="C45" s="94" t="s">
        <v>92</v>
      </c>
      <c r="D45" s="24"/>
      <c r="E45" s="68"/>
      <c r="F45" s="69"/>
      <c r="G45" s="66"/>
      <c r="H45" s="47"/>
      <c r="I45" s="66"/>
      <c r="J45" s="66"/>
      <c r="K45" s="48"/>
      <c r="L45" s="49"/>
      <c r="M45" s="47"/>
      <c r="N45" s="47"/>
      <c r="O45" s="47"/>
      <c r="P45" s="48"/>
    </row>
    <row r="46" spans="1:20" ht="45" x14ac:dyDescent="0.2">
      <c r="A46" s="37">
        <v>30</v>
      </c>
      <c r="B46" s="38"/>
      <c r="C46" s="120" t="s">
        <v>317</v>
      </c>
      <c r="D46" s="111" t="s">
        <v>108</v>
      </c>
      <c r="E46" s="112">
        <v>1</v>
      </c>
      <c r="F46" s="113"/>
      <c r="G46" s="114"/>
      <c r="H46" s="115"/>
      <c r="I46" s="114"/>
      <c r="J46" s="116"/>
      <c r="K46" s="117"/>
      <c r="L46" s="118"/>
      <c r="M46" s="115"/>
      <c r="N46" s="115"/>
      <c r="O46" s="115"/>
      <c r="P46" s="117"/>
      <c r="Q46" s="119"/>
      <c r="R46" s="119"/>
      <c r="S46" s="119"/>
      <c r="T46" s="107"/>
    </row>
    <row r="47" spans="1:20" ht="78.75" x14ac:dyDescent="0.2">
      <c r="A47" s="37">
        <v>31</v>
      </c>
      <c r="B47" s="38"/>
      <c r="C47" s="121" t="s">
        <v>301</v>
      </c>
      <c r="D47" s="24" t="s">
        <v>62</v>
      </c>
      <c r="E47" s="68">
        <v>476.36</v>
      </c>
      <c r="F47" s="69"/>
      <c r="G47" s="66"/>
      <c r="H47" s="47"/>
      <c r="I47" s="66"/>
      <c r="J47" s="92"/>
      <c r="K47" s="48"/>
      <c r="L47" s="49"/>
      <c r="M47" s="47"/>
      <c r="N47" s="47"/>
      <c r="O47" s="47"/>
      <c r="P47" s="48"/>
    </row>
    <row r="48" spans="1:20" x14ac:dyDescent="0.2">
      <c r="A48" s="37"/>
      <c r="B48" s="38"/>
      <c r="C48" s="94" t="s">
        <v>99</v>
      </c>
      <c r="D48" s="24"/>
      <c r="E48" s="68"/>
      <c r="F48" s="69"/>
      <c r="G48" s="66"/>
      <c r="H48" s="47"/>
      <c r="I48" s="66"/>
      <c r="J48" s="66"/>
      <c r="K48" s="48"/>
      <c r="L48" s="49"/>
      <c r="M48" s="47"/>
      <c r="N48" s="47"/>
      <c r="O48" s="47"/>
      <c r="P48" s="48"/>
    </row>
    <row r="49" spans="1:16" x14ac:dyDescent="0.2">
      <c r="A49" s="37">
        <v>32</v>
      </c>
      <c r="B49" s="38"/>
      <c r="C49" s="46" t="s">
        <v>93</v>
      </c>
      <c r="D49" s="24" t="s">
        <v>62</v>
      </c>
      <c r="E49" s="68">
        <v>1163.54</v>
      </c>
      <c r="F49" s="69"/>
      <c r="G49" s="66"/>
      <c r="H49" s="47"/>
      <c r="I49" s="66"/>
      <c r="J49" s="92"/>
      <c r="K49" s="48"/>
      <c r="L49" s="49"/>
      <c r="M49" s="47"/>
      <c r="N49" s="47"/>
      <c r="O49" s="47"/>
      <c r="P49" s="48"/>
    </row>
    <row r="50" spans="1:16" ht="45" x14ac:dyDescent="0.2">
      <c r="A50" s="37">
        <v>33</v>
      </c>
      <c r="B50" s="38"/>
      <c r="C50" s="164" t="s">
        <v>94</v>
      </c>
      <c r="D50" s="24" t="s">
        <v>62</v>
      </c>
      <c r="E50" s="68">
        <v>1163.54</v>
      </c>
      <c r="F50" s="69"/>
      <c r="G50" s="66"/>
      <c r="H50" s="47"/>
      <c r="I50" s="66"/>
      <c r="J50" s="92"/>
      <c r="K50" s="48"/>
      <c r="L50" s="49"/>
      <c r="M50" s="47"/>
      <c r="N50" s="47"/>
      <c r="O50" s="47"/>
      <c r="P50" s="48"/>
    </row>
    <row r="51" spans="1:16" x14ac:dyDescent="0.2">
      <c r="A51" s="37">
        <v>34</v>
      </c>
      <c r="B51" s="38"/>
      <c r="C51" s="46" t="s">
        <v>86</v>
      </c>
      <c r="D51" s="24" t="s">
        <v>62</v>
      </c>
      <c r="E51" s="68">
        <v>1163.54</v>
      </c>
      <c r="F51" s="69"/>
      <c r="G51" s="66"/>
      <c r="H51" s="47"/>
      <c r="I51" s="66"/>
      <c r="J51" s="92"/>
      <c r="K51" s="48"/>
      <c r="L51" s="49"/>
      <c r="M51" s="47"/>
      <c r="N51" s="47"/>
      <c r="O51" s="47"/>
      <c r="P51" s="48"/>
    </row>
    <row r="52" spans="1:16" ht="33.75" x14ac:dyDescent="0.2">
      <c r="A52" s="37">
        <v>35</v>
      </c>
      <c r="B52" s="38"/>
      <c r="C52" s="46" t="s">
        <v>91</v>
      </c>
      <c r="D52" s="24" t="s">
        <v>62</v>
      </c>
      <c r="E52" s="68">
        <v>1163.54</v>
      </c>
      <c r="F52" s="69"/>
      <c r="G52" s="66"/>
      <c r="H52" s="47"/>
      <c r="I52" s="66"/>
      <c r="J52" s="92"/>
      <c r="K52" s="48"/>
      <c r="L52" s="49"/>
      <c r="M52" s="47"/>
      <c r="N52" s="47"/>
      <c r="O52" s="47"/>
      <c r="P52" s="48"/>
    </row>
    <row r="53" spans="1:16" x14ac:dyDescent="0.2">
      <c r="A53" s="37">
        <v>36</v>
      </c>
      <c r="B53" s="38"/>
      <c r="C53" s="46" t="s">
        <v>87</v>
      </c>
      <c r="D53" s="24" t="s">
        <v>62</v>
      </c>
      <c r="E53" s="68">
        <v>1163.54</v>
      </c>
      <c r="F53" s="69"/>
      <c r="G53" s="66"/>
      <c r="H53" s="47"/>
      <c r="I53" s="66"/>
      <c r="J53" s="92"/>
      <c r="K53" s="48"/>
      <c r="L53" s="49"/>
      <c r="M53" s="47"/>
      <c r="N53" s="47"/>
      <c r="O53" s="47"/>
      <c r="P53" s="48"/>
    </row>
    <row r="54" spans="1:16" x14ac:dyDescent="0.2">
      <c r="A54" s="37"/>
      <c r="B54" s="38"/>
      <c r="C54" s="94" t="s">
        <v>100</v>
      </c>
      <c r="D54" s="24"/>
      <c r="E54" s="68"/>
      <c r="F54" s="69"/>
      <c r="G54" s="66"/>
      <c r="H54" s="47"/>
      <c r="I54" s="66"/>
      <c r="J54" s="66"/>
      <c r="K54" s="48"/>
      <c r="L54" s="49"/>
      <c r="M54" s="47"/>
      <c r="N54" s="47"/>
      <c r="O54" s="47"/>
      <c r="P54" s="48"/>
    </row>
    <row r="55" spans="1:16" x14ac:dyDescent="0.2">
      <c r="A55" s="62">
        <v>37</v>
      </c>
      <c r="B55" s="63"/>
      <c r="C55" s="64" t="s">
        <v>95</v>
      </c>
      <c r="D55" s="95" t="s">
        <v>62</v>
      </c>
      <c r="E55" s="68">
        <v>128.88</v>
      </c>
      <c r="F55" s="69"/>
      <c r="G55" s="66"/>
      <c r="H55" s="47"/>
      <c r="I55" s="66"/>
      <c r="J55" s="92"/>
      <c r="K55" s="48"/>
      <c r="L55" s="49"/>
      <c r="M55" s="47"/>
      <c r="N55" s="47"/>
      <c r="O55" s="47"/>
      <c r="P55" s="48"/>
    </row>
    <row r="56" spans="1:16" ht="33.75" x14ac:dyDescent="0.2">
      <c r="A56" s="37">
        <v>38</v>
      </c>
      <c r="B56" s="38"/>
      <c r="C56" s="46" t="s">
        <v>298</v>
      </c>
      <c r="D56" s="24" t="s">
        <v>62</v>
      </c>
      <c r="E56" s="68">
        <v>278.22000000000003</v>
      </c>
      <c r="F56" s="69"/>
      <c r="G56" s="66"/>
      <c r="H56" s="47"/>
      <c r="I56" s="66"/>
      <c r="J56" s="92"/>
      <c r="K56" s="48"/>
      <c r="L56" s="49"/>
      <c r="M56" s="47"/>
      <c r="N56" s="47"/>
      <c r="O56" s="47"/>
      <c r="P56" s="48"/>
    </row>
    <row r="57" spans="1:16" x14ac:dyDescent="0.2">
      <c r="A57" s="62">
        <v>39</v>
      </c>
      <c r="B57" s="38"/>
      <c r="C57" s="46" t="s">
        <v>86</v>
      </c>
      <c r="D57" s="24" t="s">
        <v>62</v>
      </c>
      <c r="E57" s="68">
        <v>278.22000000000003</v>
      </c>
      <c r="F57" s="69"/>
      <c r="G57" s="66"/>
      <c r="H57" s="47"/>
      <c r="I57" s="66"/>
      <c r="J57" s="92"/>
      <c r="K57" s="48"/>
      <c r="L57" s="49"/>
      <c r="M57" s="47"/>
      <c r="N57" s="47"/>
      <c r="O57" s="47"/>
      <c r="P57" s="48"/>
    </row>
    <row r="58" spans="1:16" ht="33.75" x14ac:dyDescent="0.2">
      <c r="A58" s="37">
        <v>40</v>
      </c>
      <c r="B58" s="38"/>
      <c r="C58" s="46" t="s">
        <v>91</v>
      </c>
      <c r="D58" s="24" t="s">
        <v>62</v>
      </c>
      <c r="E58" s="68">
        <v>278.22000000000003</v>
      </c>
      <c r="F58" s="69"/>
      <c r="G58" s="66"/>
      <c r="H58" s="47"/>
      <c r="I58" s="66"/>
      <c r="J58" s="92"/>
      <c r="K58" s="48"/>
      <c r="L58" s="49"/>
      <c r="M58" s="47"/>
      <c r="N58" s="47"/>
      <c r="O58" s="47"/>
      <c r="P58" s="48"/>
    </row>
    <row r="59" spans="1:16" x14ac:dyDescent="0.2">
      <c r="A59" s="62">
        <v>41</v>
      </c>
      <c r="B59" s="38"/>
      <c r="C59" s="46" t="s">
        <v>87</v>
      </c>
      <c r="D59" s="24" t="s">
        <v>62</v>
      </c>
      <c r="E59" s="68">
        <v>278.22000000000003</v>
      </c>
      <c r="F59" s="69"/>
      <c r="G59" s="66"/>
      <c r="H59" s="47"/>
      <c r="I59" s="66"/>
      <c r="J59" s="92"/>
      <c r="K59" s="48"/>
      <c r="L59" s="49"/>
      <c r="M59" s="47"/>
      <c r="N59" s="47"/>
      <c r="O59" s="47"/>
      <c r="P59" s="48"/>
    </row>
    <row r="60" spans="1:16" x14ac:dyDescent="0.2">
      <c r="A60" s="37"/>
      <c r="B60" s="38"/>
      <c r="C60" s="94" t="s">
        <v>96</v>
      </c>
      <c r="D60" s="24"/>
      <c r="E60" s="68"/>
      <c r="F60" s="69"/>
      <c r="G60" s="66"/>
      <c r="H60" s="47"/>
      <c r="I60" s="66"/>
      <c r="J60" s="66"/>
      <c r="K60" s="48"/>
      <c r="L60" s="49"/>
      <c r="M60" s="47"/>
      <c r="N60" s="47"/>
      <c r="O60" s="47"/>
      <c r="P60" s="48"/>
    </row>
    <row r="61" spans="1:16" ht="33.75" x14ac:dyDescent="0.2">
      <c r="A61" s="37">
        <v>42</v>
      </c>
      <c r="B61" s="38"/>
      <c r="C61" s="46" t="s">
        <v>299</v>
      </c>
      <c r="D61" s="24" t="s">
        <v>62</v>
      </c>
      <c r="E61" s="68">
        <v>22.69</v>
      </c>
      <c r="F61" s="69"/>
      <c r="G61" s="66"/>
      <c r="H61" s="47"/>
      <c r="I61" s="66"/>
      <c r="J61" s="99"/>
      <c r="K61" s="48"/>
      <c r="L61" s="49"/>
      <c r="M61" s="47"/>
      <c r="N61" s="47"/>
      <c r="O61" s="47"/>
      <c r="P61" s="48"/>
    </row>
    <row r="62" spans="1:16" x14ac:dyDescent="0.2">
      <c r="A62" s="37">
        <v>43</v>
      </c>
      <c r="B62" s="38"/>
      <c r="C62" s="46" t="s">
        <v>86</v>
      </c>
      <c r="D62" s="24" t="s">
        <v>62</v>
      </c>
      <c r="E62" s="68">
        <v>22.69</v>
      </c>
      <c r="F62" s="69"/>
      <c r="G62" s="66"/>
      <c r="H62" s="47"/>
      <c r="I62" s="66"/>
      <c r="J62" s="99"/>
      <c r="K62" s="48"/>
      <c r="L62" s="49"/>
      <c r="M62" s="47"/>
      <c r="N62" s="47"/>
      <c r="O62" s="47"/>
      <c r="P62" s="48"/>
    </row>
    <row r="63" spans="1:16" x14ac:dyDescent="0.2">
      <c r="A63" s="37"/>
      <c r="B63" s="38"/>
      <c r="C63" s="94" t="s">
        <v>102</v>
      </c>
      <c r="D63" s="24"/>
      <c r="E63" s="68"/>
      <c r="F63" s="69"/>
      <c r="G63" s="66"/>
      <c r="H63" s="47"/>
      <c r="I63" s="66"/>
      <c r="J63" s="66"/>
      <c r="K63" s="48"/>
      <c r="L63" s="49"/>
      <c r="M63" s="47"/>
      <c r="N63" s="47"/>
      <c r="O63" s="47"/>
      <c r="P63" s="48"/>
    </row>
    <row r="64" spans="1:16" ht="67.5" x14ac:dyDescent="0.2">
      <c r="A64" s="37">
        <v>44</v>
      </c>
      <c r="B64" s="38"/>
      <c r="C64" s="165" t="s">
        <v>242</v>
      </c>
      <c r="D64" s="68">
        <v>22.69</v>
      </c>
      <c r="E64" s="68">
        <v>472.5</v>
      </c>
      <c r="F64" s="69"/>
      <c r="G64" s="66"/>
      <c r="H64" s="47"/>
      <c r="I64" s="66"/>
      <c r="J64" s="66"/>
      <c r="K64" s="97"/>
      <c r="L64" s="49"/>
      <c r="M64" s="47"/>
      <c r="N64" s="47"/>
      <c r="O64" s="47"/>
      <c r="P64" s="48"/>
    </row>
    <row r="65" spans="1:18" x14ac:dyDescent="0.2">
      <c r="A65" s="37">
        <v>45</v>
      </c>
      <c r="B65" s="38"/>
      <c r="C65" s="98" t="s">
        <v>97</v>
      </c>
      <c r="D65" s="96" t="s">
        <v>101</v>
      </c>
      <c r="E65" s="68">
        <v>503.7</v>
      </c>
      <c r="F65" s="69"/>
      <c r="G65" s="66"/>
      <c r="H65" s="47"/>
      <c r="I65" s="66"/>
      <c r="J65" s="66"/>
      <c r="K65" s="97"/>
      <c r="L65" s="49"/>
      <c r="M65" s="47"/>
      <c r="N65" s="47"/>
      <c r="O65" s="47"/>
      <c r="P65" s="48"/>
    </row>
    <row r="66" spans="1:18" ht="45" x14ac:dyDescent="0.2">
      <c r="A66" s="37">
        <v>46</v>
      </c>
      <c r="B66" s="38"/>
      <c r="C66" s="98" t="s">
        <v>211</v>
      </c>
      <c r="D66" s="96" t="s">
        <v>101</v>
      </c>
      <c r="E66" s="68">
        <v>59.67</v>
      </c>
      <c r="F66" s="69"/>
      <c r="G66" s="66"/>
      <c r="H66" s="47"/>
      <c r="I66" s="66"/>
      <c r="J66" s="66"/>
      <c r="K66" s="97"/>
      <c r="L66" s="49"/>
      <c r="M66" s="47"/>
      <c r="N66" s="47"/>
      <c r="O66" s="47"/>
      <c r="P66" s="48"/>
    </row>
    <row r="67" spans="1:18" x14ac:dyDescent="0.2">
      <c r="A67" s="37"/>
      <c r="B67" s="38"/>
      <c r="C67" s="94" t="s">
        <v>103</v>
      </c>
      <c r="D67" s="24"/>
      <c r="E67" s="68"/>
      <c r="F67" s="69"/>
      <c r="G67" s="66"/>
      <c r="H67" s="47"/>
      <c r="I67" s="66"/>
      <c r="J67" s="66"/>
      <c r="K67" s="48"/>
      <c r="L67" s="49"/>
      <c r="M67" s="47"/>
      <c r="N67" s="47"/>
      <c r="O67" s="47"/>
      <c r="P67" s="48"/>
    </row>
    <row r="68" spans="1:18" ht="45" x14ac:dyDescent="0.2">
      <c r="A68" s="37">
        <v>47</v>
      </c>
      <c r="B68" s="38"/>
      <c r="C68" s="164" t="s">
        <v>243</v>
      </c>
      <c r="D68" s="122" t="s">
        <v>62</v>
      </c>
      <c r="E68" s="106">
        <v>81</v>
      </c>
      <c r="F68" s="69"/>
      <c r="G68" s="66"/>
      <c r="H68" s="47"/>
      <c r="I68" s="66"/>
      <c r="J68" s="99"/>
      <c r="K68" s="48"/>
      <c r="L68" s="49"/>
      <c r="M68" s="47"/>
      <c r="N68" s="47"/>
      <c r="O68" s="47"/>
      <c r="P68" s="48"/>
      <c r="R68" s="137"/>
    </row>
    <row r="69" spans="1:18" x14ac:dyDescent="0.2">
      <c r="A69" s="37">
        <v>48</v>
      </c>
      <c r="B69" s="38"/>
      <c r="C69" s="121" t="s">
        <v>86</v>
      </c>
      <c r="D69" s="122" t="s">
        <v>62</v>
      </c>
      <c r="E69" s="106">
        <v>81</v>
      </c>
      <c r="F69" s="69"/>
      <c r="G69" s="66"/>
      <c r="H69" s="47"/>
      <c r="I69" s="66"/>
      <c r="J69" s="99"/>
      <c r="K69" s="48"/>
      <c r="L69" s="49"/>
      <c r="M69" s="47"/>
      <c r="N69" s="47"/>
      <c r="O69" s="47"/>
      <c r="P69" s="48"/>
    </row>
    <row r="70" spans="1:18" x14ac:dyDescent="0.2">
      <c r="A70" s="37"/>
      <c r="B70" s="38"/>
      <c r="C70" s="127" t="s">
        <v>105</v>
      </c>
      <c r="D70" s="24"/>
      <c r="E70" s="68"/>
      <c r="F70" s="69"/>
      <c r="G70" s="66"/>
      <c r="H70" s="47"/>
      <c r="I70" s="66"/>
      <c r="J70" s="66"/>
      <c r="K70" s="48"/>
      <c r="L70" s="49"/>
      <c r="M70" s="47"/>
      <c r="N70" s="47"/>
      <c r="O70" s="47"/>
      <c r="P70" s="48"/>
    </row>
    <row r="71" spans="1:18" ht="33.75" x14ac:dyDescent="0.2">
      <c r="A71" s="37">
        <v>49</v>
      </c>
      <c r="B71" s="38"/>
      <c r="C71" s="121" t="s">
        <v>244</v>
      </c>
      <c r="D71" s="122" t="s">
        <v>62</v>
      </c>
      <c r="E71" s="106">
        <v>92.56</v>
      </c>
      <c r="F71" s="69"/>
      <c r="G71" s="66"/>
      <c r="H71" s="47"/>
      <c r="I71" s="66"/>
      <c r="J71" s="66"/>
      <c r="K71" s="48"/>
      <c r="L71" s="49"/>
      <c r="M71" s="47"/>
      <c r="N71" s="47"/>
      <c r="O71" s="47"/>
      <c r="P71" s="48"/>
    </row>
    <row r="72" spans="1:18" ht="33.75" x14ac:dyDescent="0.2">
      <c r="A72" s="37">
        <v>50</v>
      </c>
      <c r="B72" s="38"/>
      <c r="C72" s="166" t="s">
        <v>245</v>
      </c>
      <c r="D72" s="122" t="s">
        <v>62</v>
      </c>
      <c r="E72" s="106">
        <v>182.6</v>
      </c>
      <c r="F72" s="69"/>
      <c r="G72" s="66"/>
      <c r="H72" s="47"/>
      <c r="I72" s="66"/>
      <c r="J72" s="99"/>
      <c r="K72" s="48"/>
      <c r="L72" s="49"/>
      <c r="M72" s="47"/>
      <c r="N72" s="47"/>
      <c r="O72" s="47"/>
      <c r="P72" s="48"/>
    </row>
    <row r="73" spans="1:18" x14ac:dyDescent="0.2">
      <c r="A73" s="37">
        <v>51</v>
      </c>
      <c r="B73" s="38"/>
      <c r="C73" s="46" t="s">
        <v>86</v>
      </c>
      <c r="D73" s="24" t="s">
        <v>62</v>
      </c>
      <c r="E73" s="112">
        <v>65.69</v>
      </c>
      <c r="F73" s="69"/>
      <c r="G73" s="66"/>
      <c r="H73" s="47"/>
      <c r="I73" s="66"/>
      <c r="J73" s="99"/>
      <c r="K73" s="48"/>
      <c r="L73" s="49"/>
      <c r="M73" s="47"/>
      <c r="N73" s="47"/>
      <c r="O73" s="47"/>
      <c r="P73" s="48"/>
    </row>
    <row r="74" spans="1:18" ht="34.5" customHeight="1" x14ac:dyDescent="0.2">
      <c r="A74" s="37">
        <v>52</v>
      </c>
      <c r="B74" s="63"/>
      <c r="C74" s="64" t="s">
        <v>212</v>
      </c>
      <c r="D74" s="95" t="s">
        <v>60</v>
      </c>
      <c r="E74" s="106">
        <v>26</v>
      </c>
      <c r="F74" s="69"/>
      <c r="G74" s="66"/>
      <c r="H74" s="47"/>
      <c r="I74" s="66"/>
      <c r="J74" s="99"/>
      <c r="K74" s="48"/>
      <c r="L74" s="49"/>
      <c r="M74" s="47"/>
      <c r="N74" s="47"/>
      <c r="O74" s="47"/>
      <c r="P74" s="48"/>
    </row>
    <row r="75" spans="1:18" x14ac:dyDescent="0.2">
      <c r="A75" s="37"/>
      <c r="B75" s="38"/>
      <c r="C75" s="94" t="s">
        <v>106</v>
      </c>
      <c r="D75" s="24"/>
      <c r="E75" s="68"/>
      <c r="F75" s="69"/>
      <c r="G75" s="66"/>
      <c r="H75" s="47"/>
      <c r="I75" s="66"/>
      <c r="J75" s="66"/>
      <c r="K75" s="48"/>
      <c r="L75" s="49"/>
      <c r="M75" s="47"/>
      <c r="N75" s="47"/>
      <c r="O75" s="47"/>
      <c r="P75" s="48"/>
    </row>
    <row r="76" spans="1:18" ht="45" x14ac:dyDescent="0.2">
      <c r="A76" s="37">
        <v>53</v>
      </c>
      <c r="B76" s="38"/>
      <c r="C76" s="91" t="s">
        <v>107</v>
      </c>
      <c r="D76" s="24" t="s">
        <v>57</v>
      </c>
      <c r="E76" s="68">
        <v>106.45</v>
      </c>
      <c r="F76" s="69"/>
      <c r="G76" s="66"/>
      <c r="H76" s="47"/>
      <c r="I76" s="66"/>
      <c r="J76" s="99"/>
      <c r="K76" s="48"/>
      <c r="L76" s="49"/>
      <c r="M76" s="47"/>
      <c r="N76" s="47"/>
      <c r="O76" s="47"/>
      <c r="P76" s="48"/>
    </row>
    <row r="77" spans="1:18" x14ac:dyDescent="0.2">
      <c r="A77" s="37">
        <v>54</v>
      </c>
      <c r="B77" s="38"/>
      <c r="C77" s="46" t="s">
        <v>194</v>
      </c>
      <c r="D77" s="24" t="s">
        <v>57</v>
      </c>
      <c r="E77" s="68">
        <v>107.45</v>
      </c>
      <c r="F77" s="69"/>
      <c r="G77" s="66"/>
      <c r="H77" s="47"/>
      <c r="I77" s="66"/>
      <c r="J77" s="99"/>
      <c r="K77" s="48"/>
      <c r="L77" s="49"/>
      <c r="M77" s="47"/>
      <c r="N77" s="47"/>
      <c r="O77" s="47"/>
      <c r="P77" s="48"/>
    </row>
    <row r="78" spans="1:18" x14ac:dyDescent="0.2">
      <c r="A78" s="37">
        <v>55</v>
      </c>
      <c r="B78" s="38"/>
      <c r="C78" s="46" t="s">
        <v>195</v>
      </c>
      <c r="D78" s="24" t="s">
        <v>57</v>
      </c>
      <c r="E78" s="68">
        <v>130.80000000000001</v>
      </c>
      <c r="F78" s="69"/>
      <c r="G78" s="66"/>
      <c r="H78" s="47"/>
      <c r="I78" s="66"/>
      <c r="J78" s="99"/>
      <c r="K78" s="48"/>
      <c r="L78" s="49"/>
      <c r="M78" s="47"/>
      <c r="N78" s="47"/>
      <c r="O78" s="47"/>
      <c r="P78" s="48"/>
    </row>
    <row r="79" spans="1:18" x14ac:dyDescent="0.2">
      <c r="A79" s="37">
        <v>56</v>
      </c>
      <c r="B79" s="38"/>
      <c r="C79" s="100" t="s">
        <v>111</v>
      </c>
      <c r="D79" s="101" t="s">
        <v>108</v>
      </c>
      <c r="E79" s="68">
        <v>3</v>
      </c>
      <c r="F79" s="69"/>
      <c r="G79" s="66"/>
      <c r="H79" s="47"/>
      <c r="I79" s="66"/>
      <c r="J79" s="99"/>
      <c r="K79" s="48"/>
      <c r="L79" s="49"/>
      <c r="M79" s="47"/>
      <c r="N79" s="47"/>
      <c r="O79" s="47"/>
      <c r="P79" s="48"/>
    </row>
    <row r="80" spans="1:18" x14ac:dyDescent="0.2">
      <c r="A80" s="37">
        <v>57</v>
      </c>
      <c r="B80" s="38"/>
      <c r="C80" s="46" t="s">
        <v>318</v>
      </c>
      <c r="D80" s="24" t="s">
        <v>108</v>
      </c>
      <c r="E80" s="68">
        <v>9</v>
      </c>
      <c r="F80" s="102"/>
      <c r="G80" s="103"/>
      <c r="H80" s="47"/>
      <c r="I80" s="103"/>
      <c r="J80" s="99"/>
      <c r="K80" s="48"/>
      <c r="L80" s="49"/>
      <c r="M80" s="47"/>
      <c r="N80" s="47"/>
      <c r="O80" s="47"/>
      <c r="P80" s="48"/>
    </row>
    <row r="81" spans="1:16" ht="56.25" x14ac:dyDescent="0.2">
      <c r="A81" s="37">
        <v>58</v>
      </c>
      <c r="B81" s="38"/>
      <c r="C81" s="46" t="s">
        <v>319</v>
      </c>
      <c r="D81" s="24" t="s">
        <v>108</v>
      </c>
      <c r="E81" s="68">
        <v>9</v>
      </c>
      <c r="F81" s="102"/>
      <c r="G81" s="103"/>
      <c r="H81" s="47"/>
      <c r="I81" s="103"/>
      <c r="J81" s="99"/>
      <c r="K81" s="48"/>
      <c r="L81" s="49"/>
      <c r="M81" s="47"/>
      <c r="N81" s="47"/>
      <c r="O81" s="47"/>
      <c r="P81" s="48"/>
    </row>
    <row r="82" spans="1:16" x14ac:dyDescent="0.2">
      <c r="A82" s="37">
        <v>59</v>
      </c>
      <c r="B82" s="38"/>
      <c r="C82" s="46" t="s">
        <v>109</v>
      </c>
      <c r="D82" s="24" t="s">
        <v>108</v>
      </c>
      <c r="E82" s="68">
        <v>9</v>
      </c>
      <c r="F82" s="102"/>
      <c r="G82" s="103"/>
      <c r="H82" s="47"/>
      <c r="I82" s="103"/>
      <c r="J82" s="99"/>
      <c r="K82" s="48"/>
      <c r="L82" s="49"/>
      <c r="M82" s="47"/>
      <c r="N82" s="47"/>
      <c r="O82" s="47"/>
      <c r="P82" s="48"/>
    </row>
    <row r="83" spans="1:16" x14ac:dyDescent="0.2">
      <c r="A83" s="37">
        <v>60</v>
      </c>
      <c r="B83" s="38"/>
      <c r="C83" s="46" t="s">
        <v>110</v>
      </c>
      <c r="D83" s="24" t="s">
        <v>108</v>
      </c>
      <c r="E83" s="68">
        <v>9</v>
      </c>
      <c r="F83" s="102"/>
      <c r="G83" s="103"/>
      <c r="H83" s="47"/>
      <c r="I83" s="103"/>
      <c r="J83" s="99"/>
      <c r="K83" s="48"/>
      <c r="L83" s="49"/>
      <c r="M83" s="47"/>
      <c r="N83" s="47"/>
      <c r="O83" s="47"/>
      <c r="P83" s="48"/>
    </row>
    <row r="84" spans="1:16" x14ac:dyDescent="0.2">
      <c r="A84" s="37"/>
      <c r="B84" s="38"/>
      <c r="C84" s="94" t="s">
        <v>112</v>
      </c>
      <c r="D84" s="24"/>
      <c r="E84" s="68"/>
      <c r="F84" s="69"/>
      <c r="G84" s="66"/>
      <c r="H84" s="47"/>
      <c r="I84" s="66"/>
      <c r="J84" s="66"/>
      <c r="K84" s="48"/>
      <c r="L84" s="49"/>
      <c r="M84" s="47"/>
      <c r="N84" s="47"/>
      <c r="O84" s="47"/>
      <c r="P84" s="48"/>
    </row>
    <row r="85" spans="1:16" ht="22.5" x14ac:dyDescent="0.2">
      <c r="A85" s="37">
        <v>61</v>
      </c>
      <c r="B85" s="38"/>
      <c r="C85" s="46" t="s">
        <v>116</v>
      </c>
      <c r="D85" s="24" t="s">
        <v>62</v>
      </c>
      <c r="E85" s="68">
        <v>1.34</v>
      </c>
      <c r="F85" s="69"/>
      <c r="G85" s="66"/>
      <c r="H85" s="47"/>
      <c r="I85" s="66"/>
      <c r="J85" s="99"/>
      <c r="K85" s="48"/>
      <c r="L85" s="49"/>
      <c r="M85" s="47"/>
      <c r="N85" s="47"/>
      <c r="O85" s="47"/>
      <c r="P85" s="48"/>
    </row>
    <row r="86" spans="1:16" ht="33.75" x14ac:dyDescent="0.2">
      <c r="A86" s="37">
        <v>62</v>
      </c>
      <c r="B86" s="38"/>
      <c r="C86" s="46" t="s">
        <v>113</v>
      </c>
      <c r="D86" s="24" t="s">
        <v>62</v>
      </c>
      <c r="E86" s="68">
        <v>7.56</v>
      </c>
      <c r="F86" s="69"/>
      <c r="G86" s="66"/>
      <c r="H86" s="47"/>
      <c r="I86" s="66"/>
      <c r="J86" s="99"/>
      <c r="K86" s="48"/>
      <c r="L86" s="49"/>
      <c r="M86" s="47"/>
      <c r="N86" s="47"/>
      <c r="O86" s="47"/>
      <c r="P86" s="48"/>
    </row>
    <row r="87" spans="1:16" x14ac:dyDescent="0.2">
      <c r="A87" s="37">
        <v>63</v>
      </c>
      <c r="B87" s="38"/>
      <c r="C87" s="46" t="s">
        <v>118</v>
      </c>
      <c r="D87" s="24" t="s">
        <v>57</v>
      </c>
      <c r="E87" s="68">
        <v>6.6</v>
      </c>
      <c r="F87" s="69"/>
      <c r="G87" s="66"/>
      <c r="H87" s="47"/>
      <c r="I87" s="66"/>
      <c r="J87" s="99"/>
      <c r="K87" s="48"/>
      <c r="L87" s="49"/>
      <c r="M87" s="47"/>
      <c r="N87" s="47"/>
      <c r="O87" s="47"/>
      <c r="P87" s="48"/>
    </row>
    <row r="88" spans="1:16" ht="22.5" x14ac:dyDescent="0.2">
      <c r="A88" s="37">
        <v>64</v>
      </c>
      <c r="B88" s="38"/>
      <c r="C88" s="46" t="s">
        <v>114</v>
      </c>
      <c r="D88" s="24" t="s">
        <v>62</v>
      </c>
      <c r="E88" s="68">
        <v>4.82</v>
      </c>
      <c r="F88" s="69"/>
      <c r="G88" s="66"/>
      <c r="H88" s="47"/>
      <c r="I88" s="66"/>
      <c r="J88" s="99"/>
      <c r="K88" s="48"/>
      <c r="L88" s="49"/>
      <c r="M88" s="47"/>
      <c r="N88" s="47"/>
      <c r="O88" s="47"/>
      <c r="P88" s="48"/>
    </row>
    <row r="89" spans="1:16" x14ac:dyDescent="0.2">
      <c r="A89" s="37">
        <v>65</v>
      </c>
      <c r="B89" s="38"/>
      <c r="C89" s="46" t="s">
        <v>247</v>
      </c>
      <c r="D89" s="24" t="s">
        <v>57</v>
      </c>
      <c r="E89" s="68">
        <v>6.3</v>
      </c>
      <c r="F89" s="69"/>
      <c r="G89" s="66"/>
      <c r="H89" s="47"/>
      <c r="I89" s="66"/>
      <c r="J89" s="99"/>
      <c r="K89" s="48"/>
      <c r="L89" s="49"/>
      <c r="M89" s="47"/>
      <c r="N89" s="47"/>
      <c r="O89" s="47"/>
      <c r="P89" s="48"/>
    </row>
    <row r="90" spans="1:16" x14ac:dyDescent="0.2">
      <c r="A90" s="37">
        <v>66</v>
      </c>
      <c r="B90" s="38"/>
      <c r="C90" s="46" t="s">
        <v>115</v>
      </c>
      <c r="D90" s="24" t="s">
        <v>62</v>
      </c>
      <c r="E90" s="68">
        <v>5.48</v>
      </c>
      <c r="F90" s="69"/>
      <c r="G90" s="66"/>
      <c r="H90" s="47"/>
      <c r="I90" s="66"/>
      <c r="J90" s="99"/>
      <c r="K90" s="48"/>
      <c r="L90" s="49"/>
      <c r="M90" s="47"/>
      <c r="N90" s="47"/>
      <c r="O90" s="47"/>
      <c r="P90" s="48"/>
    </row>
    <row r="91" spans="1:16" x14ac:dyDescent="0.2">
      <c r="A91" s="37">
        <v>67</v>
      </c>
      <c r="B91" s="38"/>
      <c r="C91" s="46" t="s">
        <v>206</v>
      </c>
      <c r="D91" s="24" t="s">
        <v>78</v>
      </c>
      <c r="E91" s="68">
        <v>0.06</v>
      </c>
      <c r="F91" s="69"/>
      <c r="G91" s="66"/>
      <c r="H91" s="47"/>
      <c r="I91" s="66"/>
      <c r="J91" s="99"/>
      <c r="K91" s="48"/>
      <c r="L91" s="49"/>
      <c r="M91" s="47"/>
      <c r="N91" s="47"/>
      <c r="O91" s="47"/>
      <c r="P91" s="48"/>
    </row>
    <row r="92" spans="1:16" ht="22.5" x14ac:dyDescent="0.2">
      <c r="A92" s="37">
        <v>68</v>
      </c>
      <c r="B92" s="38"/>
      <c r="C92" s="164" t="s">
        <v>246</v>
      </c>
      <c r="D92" s="24" t="s">
        <v>62</v>
      </c>
      <c r="E92" s="68">
        <v>3.25</v>
      </c>
      <c r="F92" s="69"/>
      <c r="G92" s="66"/>
      <c r="H92" s="47"/>
      <c r="I92" s="66"/>
      <c r="J92" s="99"/>
      <c r="K92" s="48"/>
      <c r="L92" s="49"/>
      <c r="M92" s="47"/>
      <c r="N92" s="47"/>
      <c r="O92" s="47"/>
      <c r="P92" s="48"/>
    </row>
    <row r="93" spans="1:16" ht="22.5" x14ac:dyDescent="0.2">
      <c r="A93" s="37">
        <v>69</v>
      </c>
      <c r="B93" s="38"/>
      <c r="C93" s="121" t="s">
        <v>302</v>
      </c>
      <c r="D93" s="24" t="s">
        <v>62</v>
      </c>
      <c r="E93" s="68">
        <v>5.48</v>
      </c>
      <c r="F93" s="69"/>
      <c r="G93" s="66"/>
      <c r="H93" s="47"/>
      <c r="I93" s="66"/>
      <c r="J93" s="99"/>
      <c r="K93" s="48"/>
      <c r="L93" s="49"/>
      <c r="M93" s="47"/>
      <c r="N93" s="47"/>
      <c r="O93" s="47"/>
      <c r="P93" s="48"/>
    </row>
    <row r="94" spans="1:16" x14ac:dyDescent="0.2">
      <c r="A94" s="37"/>
      <c r="B94" s="38"/>
      <c r="C94" s="94" t="s">
        <v>120</v>
      </c>
      <c r="D94" s="24"/>
      <c r="E94" s="68"/>
      <c r="F94" s="69"/>
      <c r="G94" s="66"/>
      <c r="H94" s="47"/>
      <c r="I94" s="66"/>
      <c r="J94" s="66"/>
      <c r="K94" s="48"/>
      <c r="L94" s="49"/>
      <c r="M94" s="47"/>
      <c r="N94" s="47"/>
      <c r="O94" s="47"/>
      <c r="P94" s="48"/>
    </row>
    <row r="95" spans="1:16" ht="33.75" x14ac:dyDescent="0.2">
      <c r="A95" s="104">
        <v>70</v>
      </c>
      <c r="B95" s="105"/>
      <c r="C95" s="121" t="s">
        <v>225</v>
      </c>
      <c r="D95" s="122" t="s">
        <v>62</v>
      </c>
      <c r="E95" s="106">
        <v>197.84</v>
      </c>
      <c r="F95" s="69"/>
      <c r="G95" s="66"/>
      <c r="H95" s="47"/>
      <c r="I95" s="66"/>
      <c r="J95" s="99"/>
      <c r="K95" s="48"/>
      <c r="L95" s="49"/>
      <c r="M95" s="47"/>
      <c r="N95" s="47"/>
      <c r="O95" s="47"/>
      <c r="P95" s="48"/>
    </row>
    <row r="96" spans="1:16" ht="56.25" x14ac:dyDescent="0.2">
      <c r="A96" s="62">
        <v>71</v>
      </c>
      <c r="B96" s="63"/>
      <c r="C96" s="121" t="s">
        <v>213</v>
      </c>
      <c r="D96" s="122" t="s">
        <v>62</v>
      </c>
      <c r="E96" s="106">
        <v>63.78</v>
      </c>
      <c r="F96" s="69"/>
      <c r="G96" s="66"/>
      <c r="H96" s="47"/>
      <c r="I96" s="66"/>
      <c r="J96" s="99"/>
      <c r="K96" s="48"/>
      <c r="L96" s="49"/>
      <c r="M96" s="47"/>
      <c r="N96" s="47"/>
      <c r="O96" s="47"/>
      <c r="P96" s="48"/>
    </row>
    <row r="97" spans="1:21" ht="67.5" x14ac:dyDescent="0.2">
      <c r="A97" s="104">
        <v>72</v>
      </c>
      <c r="B97" s="63"/>
      <c r="C97" s="164" t="s">
        <v>214</v>
      </c>
      <c r="D97" s="122" t="s">
        <v>62</v>
      </c>
      <c r="E97" s="106">
        <v>63.78</v>
      </c>
      <c r="F97" s="69"/>
      <c r="G97" s="66"/>
      <c r="H97" s="47"/>
      <c r="I97" s="66"/>
      <c r="J97" s="99"/>
      <c r="K97" s="48"/>
      <c r="L97" s="49"/>
      <c r="M97" s="47"/>
      <c r="N97" s="47"/>
      <c r="O97" s="47"/>
      <c r="P97" s="48"/>
    </row>
    <row r="98" spans="1:21" ht="45" x14ac:dyDescent="0.2">
      <c r="A98" s="62">
        <v>73</v>
      </c>
      <c r="B98" s="38"/>
      <c r="C98" s="164" t="s">
        <v>215</v>
      </c>
      <c r="D98" s="122" t="s">
        <v>62</v>
      </c>
      <c r="E98" s="106">
        <v>197.84</v>
      </c>
      <c r="F98" s="69"/>
      <c r="G98" s="66"/>
      <c r="H98" s="47"/>
      <c r="I98" s="66"/>
      <c r="J98" s="99"/>
      <c r="K98" s="48"/>
      <c r="L98" s="49"/>
      <c r="M98" s="47"/>
      <c r="N98" s="47"/>
      <c r="O98" s="47"/>
      <c r="P98" s="48"/>
    </row>
    <row r="99" spans="1:21" ht="56.25" x14ac:dyDescent="0.2">
      <c r="A99" s="104">
        <v>74</v>
      </c>
      <c r="B99" s="38"/>
      <c r="C99" s="164" t="s">
        <v>216</v>
      </c>
      <c r="D99" s="122" t="s">
        <v>62</v>
      </c>
      <c r="E99" s="106">
        <v>48.48</v>
      </c>
      <c r="F99" s="69"/>
      <c r="G99" s="66"/>
      <c r="H99" s="47"/>
      <c r="I99" s="66"/>
      <c r="J99" s="99"/>
      <c r="K99" s="48"/>
      <c r="L99" s="49"/>
      <c r="M99" s="47"/>
      <c r="N99" s="47"/>
      <c r="O99" s="47"/>
      <c r="P99" s="48"/>
    </row>
    <row r="100" spans="1:21" ht="22.5" x14ac:dyDescent="0.2">
      <c r="A100" s="62">
        <v>75</v>
      </c>
      <c r="B100" s="38"/>
      <c r="C100" s="121" t="s">
        <v>303</v>
      </c>
      <c r="D100" s="24" t="s">
        <v>62</v>
      </c>
      <c r="E100" s="106">
        <v>25.08</v>
      </c>
      <c r="F100" s="69"/>
      <c r="G100" s="66"/>
      <c r="H100" s="47"/>
      <c r="I100" s="66"/>
      <c r="J100" s="99"/>
      <c r="K100" s="48"/>
      <c r="L100" s="49"/>
      <c r="M100" s="47"/>
      <c r="N100" s="47"/>
      <c r="O100" s="47"/>
      <c r="P100" s="48"/>
    </row>
    <row r="101" spans="1:21" s="119" customFormat="1" ht="33.75" x14ac:dyDescent="0.2">
      <c r="A101" s="104">
        <v>76</v>
      </c>
      <c r="B101" s="109"/>
      <c r="C101" s="164" t="s">
        <v>236</v>
      </c>
      <c r="D101" s="111" t="s">
        <v>62</v>
      </c>
      <c r="E101" s="112">
        <v>102.8</v>
      </c>
      <c r="F101" s="113"/>
      <c r="G101" s="114"/>
      <c r="H101" s="115"/>
      <c r="I101" s="114"/>
      <c r="J101" s="128"/>
      <c r="K101" s="117"/>
      <c r="L101" s="118"/>
      <c r="M101" s="115"/>
      <c r="N101" s="115"/>
      <c r="O101" s="115"/>
      <c r="P101" s="117"/>
      <c r="U101" s="129"/>
    </row>
    <row r="102" spans="1:21" ht="33.75" x14ac:dyDescent="0.2">
      <c r="A102" s="62">
        <v>77</v>
      </c>
      <c r="B102" s="38"/>
      <c r="C102" s="167" t="s">
        <v>220</v>
      </c>
      <c r="D102" s="124" t="s">
        <v>62</v>
      </c>
      <c r="E102" s="106">
        <v>87.44</v>
      </c>
      <c r="F102" s="69"/>
      <c r="G102" s="66"/>
      <c r="H102" s="47"/>
      <c r="I102" s="66"/>
      <c r="J102" s="99"/>
      <c r="K102" s="48"/>
      <c r="L102" s="49"/>
      <c r="M102" s="47"/>
      <c r="N102" s="47"/>
      <c r="O102" s="47"/>
      <c r="P102" s="48"/>
    </row>
    <row r="103" spans="1:21" ht="33.75" x14ac:dyDescent="0.2">
      <c r="A103" s="104">
        <v>78</v>
      </c>
      <c r="B103" s="38"/>
      <c r="C103" s="123" t="s">
        <v>218</v>
      </c>
      <c r="D103" s="124" t="s">
        <v>62</v>
      </c>
      <c r="E103" s="106">
        <v>93.15</v>
      </c>
      <c r="F103" s="69"/>
      <c r="G103" s="66"/>
      <c r="H103" s="47"/>
      <c r="I103" s="66"/>
      <c r="J103" s="99"/>
      <c r="K103" s="48"/>
      <c r="L103" s="49"/>
      <c r="M103" s="47"/>
      <c r="N103" s="47"/>
      <c r="O103" s="47"/>
      <c r="P103" s="48"/>
    </row>
    <row r="104" spans="1:21" ht="22.5" x14ac:dyDescent="0.2">
      <c r="A104" s="62">
        <v>79</v>
      </c>
      <c r="B104" s="38"/>
      <c r="C104" s="123" t="s">
        <v>221</v>
      </c>
      <c r="D104" s="124" t="s">
        <v>57</v>
      </c>
      <c r="E104" s="106">
        <v>372.48</v>
      </c>
      <c r="F104" s="69"/>
      <c r="G104" s="66"/>
      <c r="H104" s="47"/>
      <c r="I104" s="66"/>
      <c r="J104" s="99"/>
      <c r="K104" s="48"/>
      <c r="L104" s="49"/>
      <c r="M104" s="47"/>
      <c r="N104" s="47"/>
      <c r="O104" s="47"/>
      <c r="P104" s="48"/>
    </row>
    <row r="105" spans="1:21" x14ac:dyDescent="0.2">
      <c r="A105" s="62"/>
      <c r="B105" s="38"/>
      <c r="C105" s="123" t="s">
        <v>222</v>
      </c>
      <c r="D105" s="124" t="s">
        <v>57</v>
      </c>
      <c r="E105" s="106">
        <v>168.48</v>
      </c>
      <c r="F105" s="69"/>
      <c r="G105" s="66"/>
      <c r="H105" s="47"/>
      <c r="I105" s="66"/>
      <c r="J105" s="99"/>
      <c r="K105" s="48"/>
      <c r="L105" s="49"/>
      <c r="M105" s="47"/>
      <c r="N105" s="47"/>
      <c r="O105" s="47"/>
      <c r="P105" s="48"/>
    </row>
    <row r="106" spans="1:21" ht="22.5" x14ac:dyDescent="0.2">
      <c r="A106" s="62">
        <v>80</v>
      </c>
      <c r="B106" s="38"/>
      <c r="C106" s="100" t="s">
        <v>219</v>
      </c>
      <c r="D106" s="101" t="s">
        <v>78</v>
      </c>
      <c r="E106" s="106">
        <v>1.48</v>
      </c>
      <c r="F106" s="69"/>
      <c r="G106" s="66"/>
      <c r="H106" s="47"/>
      <c r="I106" s="66"/>
      <c r="J106" s="99"/>
      <c r="K106" s="48"/>
      <c r="L106" s="49"/>
      <c r="M106" s="47"/>
      <c r="N106" s="47"/>
      <c r="O106" s="47"/>
      <c r="P106" s="48"/>
    </row>
    <row r="107" spans="1:21" ht="22.5" x14ac:dyDescent="0.2">
      <c r="A107" s="62">
        <v>81</v>
      </c>
      <c r="B107" s="38"/>
      <c r="C107" s="100" t="s">
        <v>119</v>
      </c>
      <c r="D107" s="101" t="s">
        <v>62</v>
      </c>
      <c r="E107" s="106">
        <v>205.64</v>
      </c>
      <c r="F107" s="69"/>
      <c r="G107" s="66"/>
      <c r="H107" s="47"/>
      <c r="I107" s="66"/>
      <c r="J107" s="99"/>
      <c r="K107" s="48"/>
      <c r="L107" s="49"/>
      <c r="M107" s="47"/>
      <c r="N107" s="47"/>
      <c r="O107" s="47"/>
      <c r="P107" s="48"/>
    </row>
    <row r="108" spans="1:21" ht="22.5" x14ac:dyDescent="0.2">
      <c r="A108" s="62"/>
      <c r="B108" s="38"/>
      <c r="C108" s="123" t="s">
        <v>235</v>
      </c>
      <c r="D108" s="124" t="s">
        <v>57</v>
      </c>
      <c r="E108" s="106">
        <v>184.82</v>
      </c>
      <c r="F108" s="130"/>
      <c r="G108" s="131"/>
      <c r="H108" s="132"/>
      <c r="I108" s="131"/>
      <c r="J108" s="133"/>
      <c r="K108" s="134"/>
      <c r="L108" s="135"/>
      <c r="M108" s="132"/>
      <c r="N108" s="132"/>
      <c r="O108" s="132"/>
      <c r="P108" s="134"/>
    </row>
    <row r="109" spans="1:21" ht="33.75" x14ac:dyDescent="0.2">
      <c r="A109" s="62">
        <v>82</v>
      </c>
      <c r="B109" s="38"/>
      <c r="C109" s="123" t="s">
        <v>217</v>
      </c>
      <c r="D109" s="101" t="s">
        <v>57</v>
      </c>
      <c r="E109" s="106">
        <v>184.82</v>
      </c>
      <c r="F109" s="69"/>
      <c r="G109" s="66"/>
      <c r="H109" s="47"/>
      <c r="I109" s="66"/>
      <c r="J109" s="99"/>
      <c r="K109" s="48"/>
      <c r="L109" s="49"/>
      <c r="M109" s="47"/>
      <c r="N109" s="47"/>
      <c r="O109" s="47"/>
      <c r="P109" s="48"/>
    </row>
    <row r="110" spans="1:21" x14ac:dyDescent="0.2">
      <c r="A110" s="37"/>
      <c r="B110" s="38"/>
      <c r="C110" s="94" t="s">
        <v>172</v>
      </c>
      <c r="D110" s="24"/>
      <c r="E110" s="68"/>
      <c r="F110" s="69"/>
      <c r="G110" s="66"/>
      <c r="H110" s="47"/>
      <c r="I110" s="66"/>
      <c r="J110" s="66"/>
      <c r="K110" s="48"/>
      <c r="L110" s="49"/>
      <c r="M110" s="47"/>
      <c r="N110" s="47"/>
      <c r="O110" s="47"/>
      <c r="P110" s="48"/>
    </row>
    <row r="111" spans="1:21" ht="22.5" x14ac:dyDescent="0.2">
      <c r="A111" s="37">
        <v>83</v>
      </c>
      <c r="B111" s="38"/>
      <c r="C111" s="46" t="s">
        <v>300</v>
      </c>
      <c r="D111" s="122" t="s">
        <v>62</v>
      </c>
      <c r="E111" s="106">
        <v>33.85</v>
      </c>
      <c r="F111" s="69"/>
      <c r="G111" s="66"/>
      <c r="H111" s="47"/>
      <c r="I111" s="66"/>
      <c r="J111" s="92"/>
      <c r="K111" s="48"/>
      <c r="L111" s="49"/>
      <c r="M111" s="47"/>
      <c r="N111" s="47"/>
      <c r="O111" s="47"/>
      <c r="P111" s="48"/>
    </row>
    <row r="112" spans="1:21" x14ac:dyDescent="0.2">
      <c r="A112" s="37">
        <v>84</v>
      </c>
      <c r="B112" s="38"/>
      <c r="C112" s="46" t="s">
        <v>173</v>
      </c>
      <c r="D112" s="122" t="s">
        <v>62</v>
      </c>
      <c r="E112" s="106">
        <v>33.85</v>
      </c>
      <c r="F112" s="69"/>
      <c r="G112" s="66"/>
      <c r="H112" s="47"/>
      <c r="I112" s="66"/>
      <c r="J112" s="92"/>
      <c r="K112" s="48"/>
      <c r="L112" s="49"/>
      <c r="M112" s="47"/>
      <c r="N112" s="47"/>
      <c r="O112" s="47"/>
      <c r="P112" s="48"/>
    </row>
    <row r="113" spans="1:16" ht="22.5" x14ac:dyDescent="0.2">
      <c r="A113" s="37">
        <v>85</v>
      </c>
      <c r="B113" s="38"/>
      <c r="C113" s="46" t="s">
        <v>174</v>
      </c>
      <c r="D113" s="122" t="s">
        <v>62</v>
      </c>
      <c r="E113" s="106">
        <v>33.85</v>
      </c>
      <c r="F113" s="69"/>
      <c r="G113" s="66"/>
      <c r="H113" s="47"/>
      <c r="I113" s="66"/>
      <c r="J113" s="92"/>
      <c r="K113" s="48"/>
      <c r="L113" s="49"/>
      <c r="M113" s="47"/>
      <c r="N113" s="47"/>
      <c r="O113" s="47"/>
      <c r="P113" s="48"/>
    </row>
    <row r="114" spans="1:16" x14ac:dyDescent="0.2">
      <c r="A114" s="37">
        <v>86</v>
      </c>
      <c r="B114" s="38"/>
      <c r="C114" s="46" t="s">
        <v>175</v>
      </c>
      <c r="D114" s="122" t="s">
        <v>62</v>
      </c>
      <c r="E114" s="106">
        <v>39.46</v>
      </c>
      <c r="F114" s="69"/>
      <c r="G114" s="66"/>
      <c r="H114" s="47"/>
      <c r="I114" s="66"/>
      <c r="J114" s="92"/>
      <c r="K114" s="48"/>
      <c r="L114" s="49"/>
      <c r="M114" s="47"/>
      <c r="N114" s="47"/>
      <c r="O114" s="47"/>
      <c r="P114" s="48"/>
    </row>
    <row r="115" spans="1:16" x14ac:dyDescent="0.2">
      <c r="A115" s="37"/>
      <c r="B115" s="38"/>
      <c r="C115" s="94" t="s">
        <v>176</v>
      </c>
      <c r="D115" s="24"/>
      <c r="E115" s="68"/>
      <c r="F115" s="69"/>
      <c r="G115" s="66"/>
      <c r="H115" s="47"/>
      <c r="I115" s="66"/>
      <c r="J115" s="92"/>
      <c r="K115" s="48"/>
      <c r="L115" s="49"/>
      <c r="M115" s="47"/>
      <c r="N115" s="47"/>
      <c r="O115" s="47"/>
      <c r="P115" s="48"/>
    </row>
    <row r="116" spans="1:16" ht="22.5" x14ac:dyDescent="0.2">
      <c r="A116" s="37">
        <v>87</v>
      </c>
      <c r="B116" s="38"/>
      <c r="C116" s="46" t="s">
        <v>177</v>
      </c>
      <c r="D116" s="24" t="s">
        <v>62</v>
      </c>
      <c r="E116" s="68">
        <v>10.65</v>
      </c>
      <c r="F116" s="69"/>
      <c r="G116" s="66"/>
      <c r="H116" s="47"/>
      <c r="I116" s="66"/>
      <c r="J116" s="92"/>
      <c r="K116" s="48"/>
      <c r="L116" s="49"/>
      <c r="M116" s="47"/>
      <c r="N116" s="47"/>
      <c r="O116" s="47"/>
      <c r="P116" s="48"/>
    </row>
    <row r="117" spans="1:16" x14ac:dyDescent="0.2">
      <c r="A117" s="37">
        <v>88</v>
      </c>
      <c r="B117" s="38"/>
      <c r="C117" s="46" t="s">
        <v>178</v>
      </c>
      <c r="D117" s="24" t="s">
        <v>58</v>
      </c>
      <c r="E117" s="68">
        <v>3</v>
      </c>
      <c r="F117" s="69"/>
      <c r="G117" s="66"/>
      <c r="H117" s="47"/>
      <c r="I117" s="66"/>
      <c r="J117" s="92"/>
      <c r="K117" s="48"/>
      <c r="L117" s="49"/>
      <c r="M117" s="47"/>
      <c r="N117" s="47"/>
      <c r="O117" s="47"/>
      <c r="P117" s="48"/>
    </row>
    <row r="118" spans="1:16" x14ac:dyDescent="0.2">
      <c r="A118" s="37"/>
      <c r="B118" s="38"/>
      <c r="C118" s="94" t="s">
        <v>186</v>
      </c>
      <c r="D118" s="24"/>
      <c r="E118" s="68"/>
      <c r="F118" s="69"/>
      <c r="G118" s="66"/>
      <c r="H118" s="47"/>
      <c r="I118" s="66"/>
      <c r="J118" s="92"/>
      <c r="K118" s="48"/>
      <c r="L118" s="49"/>
      <c r="M118" s="47"/>
      <c r="N118" s="47"/>
      <c r="O118" s="47"/>
      <c r="P118" s="48"/>
    </row>
    <row r="119" spans="1:16" x14ac:dyDescent="0.2">
      <c r="A119" s="37">
        <v>89</v>
      </c>
      <c r="B119" s="38"/>
      <c r="C119" s="46" t="s">
        <v>187</v>
      </c>
      <c r="D119" s="24" t="s">
        <v>78</v>
      </c>
      <c r="E119" s="68">
        <v>22.67</v>
      </c>
      <c r="F119" s="69"/>
      <c r="G119" s="66"/>
      <c r="H119" s="47"/>
      <c r="I119" s="66"/>
      <c r="J119" s="92"/>
      <c r="K119" s="48"/>
      <c r="L119" s="49"/>
      <c r="M119" s="47"/>
      <c r="N119" s="47"/>
      <c r="O119" s="47"/>
      <c r="P119" s="48"/>
    </row>
    <row r="120" spans="1:16" x14ac:dyDescent="0.2">
      <c r="A120" s="37">
        <v>90</v>
      </c>
      <c r="B120" s="38"/>
      <c r="C120" s="46" t="s">
        <v>188</v>
      </c>
      <c r="D120" s="24" t="s">
        <v>78</v>
      </c>
      <c r="E120" s="68">
        <v>27.01</v>
      </c>
      <c r="F120" s="69"/>
      <c r="G120" s="66"/>
      <c r="H120" s="47"/>
      <c r="I120" s="66"/>
      <c r="J120" s="92"/>
      <c r="K120" s="48"/>
      <c r="L120" s="49"/>
      <c r="M120" s="47"/>
      <c r="N120" s="47"/>
      <c r="O120" s="47"/>
      <c r="P120" s="48"/>
    </row>
    <row r="121" spans="1:16" x14ac:dyDescent="0.2">
      <c r="A121" s="37">
        <v>91</v>
      </c>
      <c r="B121" s="63"/>
      <c r="C121" s="64" t="s">
        <v>207</v>
      </c>
      <c r="D121" s="95" t="s">
        <v>62</v>
      </c>
      <c r="E121" s="68">
        <v>43.35</v>
      </c>
      <c r="F121" s="69"/>
      <c r="G121" s="66"/>
      <c r="H121" s="47"/>
      <c r="I121" s="66"/>
      <c r="J121" s="92"/>
      <c r="K121" s="48"/>
      <c r="L121" s="49"/>
      <c r="M121" s="47"/>
      <c r="N121" s="47"/>
      <c r="O121" s="47"/>
      <c r="P121" s="48"/>
    </row>
    <row r="122" spans="1:16" x14ac:dyDescent="0.2">
      <c r="A122" s="37">
        <v>92</v>
      </c>
      <c r="B122" s="38"/>
      <c r="C122" s="46" t="s">
        <v>189</v>
      </c>
      <c r="D122" s="24" t="s">
        <v>57</v>
      </c>
      <c r="E122" s="68">
        <v>72.86</v>
      </c>
      <c r="F122" s="69"/>
      <c r="G122" s="66"/>
      <c r="H122" s="47"/>
      <c r="I122" s="66"/>
      <c r="J122" s="92"/>
      <c r="K122" s="48"/>
      <c r="L122" s="49"/>
      <c r="M122" s="47"/>
      <c r="N122" s="47"/>
      <c r="O122" s="47"/>
      <c r="P122" s="48"/>
    </row>
    <row r="123" spans="1:16" x14ac:dyDescent="0.2">
      <c r="A123" s="37"/>
      <c r="B123" s="38"/>
      <c r="C123" s="94" t="s">
        <v>190</v>
      </c>
      <c r="D123" s="24"/>
      <c r="E123" s="68"/>
      <c r="F123" s="69"/>
      <c r="G123" s="66"/>
      <c r="H123" s="47"/>
      <c r="I123" s="66"/>
      <c r="J123" s="92"/>
      <c r="K123" s="48"/>
      <c r="L123" s="49"/>
      <c r="M123" s="47"/>
      <c r="N123" s="47"/>
      <c r="O123" s="47"/>
      <c r="P123" s="48"/>
    </row>
    <row r="124" spans="1:16" x14ac:dyDescent="0.2">
      <c r="A124" s="37">
        <v>93</v>
      </c>
      <c r="B124" s="38"/>
      <c r="C124" s="46" t="s">
        <v>191</v>
      </c>
      <c r="D124" s="24" t="s">
        <v>78</v>
      </c>
      <c r="E124" s="68">
        <v>11.09</v>
      </c>
      <c r="F124" s="69"/>
      <c r="G124" s="66"/>
      <c r="H124" s="47"/>
      <c r="I124" s="66"/>
      <c r="J124" s="92"/>
      <c r="K124" s="48"/>
      <c r="L124" s="49"/>
      <c r="M124" s="47"/>
      <c r="N124" s="47"/>
      <c r="O124" s="47"/>
      <c r="P124" s="48"/>
    </row>
    <row r="125" spans="1:16" x14ac:dyDescent="0.2">
      <c r="A125" s="37">
        <v>94</v>
      </c>
      <c r="B125" s="38"/>
      <c r="C125" s="46" t="s">
        <v>192</v>
      </c>
      <c r="D125" s="24" t="s">
        <v>62</v>
      </c>
      <c r="E125" s="68">
        <v>55.45</v>
      </c>
      <c r="F125" s="69"/>
      <c r="G125" s="66"/>
      <c r="H125" s="47"/>
      <c r="I125" s="66"/>
      <c r="J125" s="92"/>
      <c r="K125" s="48"/>
      <c r="L125" s="49"/>
      <c r="M125" s="47"/>
      <c r="N125" s="47"/>
      <c r="O125" s="47"/>
      <c r="P125" s="48"/>
    </row>
    <row r="126" spans="1:16" x14ac:dyDescent="0.2">
      <c r="A126" s="37">
        <v>95</v>
      </c>
      <c r="B126" s="38"/>
      <c r="C126" s="46" t="s">
        <v>193</v>
      </c>
      <c r="D126" s="24" t="s">
        <v>62</v>
      </c>
      <c r="E126" s="68">
        <v>55.45</v>
      </c>
      <c r="F126" s="69"/>
      <c r="G126" s="66"/>
      <c r="H126" s="47"/>
      <c r="I126" s="66"/>
      <c r="J126" s="92"/>
      <c r="K126" s="48"/>
      <c r="L126" s="49"/>
      <c r="M126" s="47"/>
      <c r="N126" s="47"/>
      <c r="O126" s="47"/>
      <c r="P126" s="48"/>
    </row>
    <row r="127" spans="1:16" x14ac:dyDescent="0.2">
      <c r="A127" s="37"/>
      <c r="B127" s="38"/>
      <c r="C127" s="94" t="s">
        <v>198</v>
      </c>
      <c r="D127" s="24"/>
      <c r="E127" s="68"/>
      <c r="F127" s="69"/>
      <c r="G127" s="66"/>
      <c r="H127" s="47"/>
      <c r="I127" s="66"/>
      <c r="J127" s="92"/>
      <c r="K127" s="48"/>
      <c r="L127" s="49"/>
      <c r="M127" s="47"/>
      <c r="N127" s="47"/>
      <c r="O127" s="47"/>
      <c r="P127" s="48"/>
    </row>
    <row r="128" spans="1:16" ht="23.25" customHeight="1" x14ac:dyDescent="0.2">
      <c r="A128" s="37">
        <v>96</v>
      </c>
      <c r="B128" s="38"/>
      <c r="C128" s="121" t="s">
        <v>248</v>
      </c>
      <c r="D128" s="122" t="s">
        <v>108</v>
      </c>
      <c r="E128" s="106">
        <v>29</v>
      </c>
      <c r="F128" s="69"/>
      <c r="G128" s="66"/>
      <c r="H128" s="47"/>
      <c r="I128" s="66"/>
      <c r="J128" s="92"/>
      <c r="K128" s="48"/>
      <c r="L128" s="49"/>
      <c r="M128" s="47"/>
      <c r="N128" s="47"/>
      <c r="O128" s="47"/>
      <c r="P128" s="48"/>
    </row>
    <row r="129" spans="1:16" ht="22.5" customHeight="1" x14ac:dyDescent="0.2">
      <c r="A129" s="37">
        <v>97</v>
      </c>
      <c r="B129" s="38"/>
      <c r="C129" s="121" t="s">
        <v>249</v>
      </c>
      <c r="D129" s="122" t="s">
        <v>108</v>
      </c>
      <c r="E129" s="106">
        <v>2</v>
      </c>
      <c r="F129" s="69"/>
      <c r="G129" s="66"/>
      <c r="H129" s="47"/>
      <c r="I129" s="66"/>
      <c r="J129" s="92"/>
      <c r="K129" s="48"/>
      <c r="L129" s="49"/>
      <c r="M129" s="47"/>
      <c r="N129" s="47"/>
      <c r="O129" s="47"/>
      <c r="P129" s="48"/>
    </row>
    <row r="130" spans="1:16" ht="23.25" customHeight="1" x14ac:dyDescent="0.2">
      <c r="A130" s="37">
        <v>98</v>
      </c>
      <c r="B130" s="38"/>
      <c r="C130" s="121" t="s">
        <v>250</v>
      </c>
      <c r="D130" s="122" t="s">
        <v>108</v>
      </c>
      <c r="E130" s="106">
        <v>12</v>
      </c>
      <c r="F130" s="69"/>
      <c r="G130" s="66"/>
      <c r="H130" s="47"/>
      <c r="I130" s="66"/>
      <c r="J130" s="92"/>
      <c r="K130" s="48"/>
      <c r="L130" s="49"/>
      <c r="M130" s="47"/>
      <c r="N130" s="47"/>
      <c r="O130" s="47"/>
      <c r="P130" s="48"/>
    </row>
    <row r="131" spans="1:16" ht="24.75" customHeight="1" x14ac:dyDescent="0.2">
      <c r="A131" s="37">
        <v>99</v>
      </c>
      <c r="B131" s="38"/>
      <c r="C131" s="121" t="s">
        <v>251</v>
      </c>
      <c r="D131" s="122" t="s">
        <v>108</v>
      </c>
      <c r="E131" s="106">
        <v>10</v>
      </c>
      <c r="F131" s="69"/>
      <c r="G131" s="66"/>
      <c r="H131" s="47"/>
      <c r="I131" s="66"/>
      <c r="J131" s="92"/>
      <c r="K131" s="48"/>
      <c r="L131" s="49"/>
      <c r="M131" s="47"/>
      <c r="N131" s="47"/>
      <c r="O131" s="47"/>
      <c r="P131" s="48"/>
    </row>
    <row r="132" spans="1:16" ht="22.5" customHeight="1" x14ac:dyDescent="0.2">
      <c r="A132" s="37">
        <v>100</v>
      </c>
      <c r="B132" s="38"/>
      <c r="C132" s="121" t="s">
        <v>252</v>
      </c>
      <c r="D132" s="122" t="s">
        <v>108</v>
      </c>
      <c r="E132" s="106">
        <v>7</v>
      </c>
      <c r="F132" s="69"/>
      <c r="G132" s="66"/>
      <c r="H132" s="47"/>
      <c r="I132" s="66"/>
      <c r="J132" s="92"/>
      <c r="K132" s="48"/>
      <c r="L132" s="49"/>
      <c r="M132" s="47"/>
      <c r="N132" s="47"/>
      <c r="O132" s="47"/>
      <c r="P132" s="48"/>
    </row>
    <row r="133" spans="1:16" ht="33" customHeight="1" x14ac:dyDescent="0.2">
      <c r="A133" s="37">
        <v>101</v>
      </c>
      <c r="B133" s="38"/>
      <c r="C133" s="121" t="s">
        <v>253</v>
      </c>
      <c r="D133" s="122" t="s">
        <v>108</v>
      </c>
      <c r="E133" s="106">
        <v>12</v>
      </c>
      <c r="F133" s="69"/>
      <c r="G133" s="66"/>
      <c r="H133" s="47"/>
      <c r="I133" s="66"/>
      <c r="J133" s="92"/>
      <c r="K133" s="48"/>
      <c r="L133" s="49"/>
      <c r="M133" s="47"/>
      <c r="N133" s="47"/>
      <c r="O133" s="47"/>
      <c r="P133" s="48"/>
    </row>
    <row r="134" spans="1:16" ht="22.5" x14ac:dyDescent="0.2">
      <c r="A134" s="37">
        <v>103</v>
      </c>
      <c r="B134" s="38"/>
      <c r="C134" s="164" t="s">
        <v>199</v>
      </c>
      <c r="D134" s="122" t="s">
        <v>60</v>
      </c>
      <c r="E134" s="106">
        <v>167</v>
      </c>
      <c r="F134" s="69"/>
      <c r="G134" s="66"/>
      <c r="H134" s="47"/>
      <c r="I134" s="66"/>
      <c r="J134" s="92"/>
      <c r="K134" s="48"/>
      <c r="L134" s="49"/>
      <c r="M134" s="47"/>
      <c r="N134" s="47"/>
      <c r="O134" s="47"/>
      <c r="P134" s="48"/>
    </row>
    <row r="135" spans="1:16" x14ac:dyDescent="0.2">
      <c r="A135" s="37">
        <v>104</v>
      </c>
      <c r="B135" s="38"/>
      <c r="C135" s="121" t="s">
        <v>200</v>
      </c>
      <c r="D135" s="122" t="s">
        <v>57</v>
      </c>
      <c r="E135" s="106">
        <v>272.45</v>
      </c>
      <c r="F135" s="69"/>
      <c r="G135" s="66"/>
      <c r="H135" s="47"/>
      <c r="I135" s="66"/>
      <c r="J135" s="92"/>
      <c r="K135" s="48"/>
      <c r="L135" s="49"/>
      <c r="M135" s="47"/>
      <c r="N135" s="47"/>
      <c r="O135" s="47"/>
      <c r="P135" s="48"/>
    </row>
    <row r="136" spans="1:16" x14ac:dyDescent="0.2">
      <c r="A136" s="37">
        <v>105</v>
      </c>
      <c r="B136" s="38"/>
      <c r="C136" s="46" t="s">
        <v>201</v>
      </c>
      <c r="D136" s="24" t="s">
        <v>57</v>
      </c>
      <c r="E136" s="68">
        <v>90.2</v>
      </c>
      <c r="F136" s="69"/>
      <c r="G136" s="66"/>
      <c r="H136" s="47"/>
      <c r="I136" s="66"/>
      <c r="J136" s="92"/>
      <c r="K136" s="48"/>
      <c r="L136" s="49"/>
      <c r="M136" s="47"/>
      <c r="N136" s="47"/>
      <c r="O136" s="47"/>
      <c r="P136" s="48"/>
    </row>
    <row r="137" spans="1:16" x14ac:dyDescent="0.2">
      <c r="A137" s="37"/>
      <c r="B137" s="38"/>
      <c r="C137" s="94" t="s">
        <v>202</v>
      </c>
      <c r="D137" s="24"/>
      <c r="E137" s="68"/>
      <c r="F137" s="69"/>
      <c r="G137" s="66"/>
      <c r="H137" s="47"/>
      <c r="I137" s="66"/>
      <c r="J137" s="92"/>
      <c r="K137" s="48"/>
      <c r="L137" s="49"/>
      <c r="M137" s="47"/>
      <c r="N137" s="47"/>
      <c r="O137" s="47"/>
      <c r="P137" s="48"/>
    </row>
    <row r="138" spans="1:16" ht="33.75" x14ac:dyDescent="0.2">
      <c r="A138" s="37">
        <v>106</v>
      </c>
      <c r="B138" s="38"/>
      <c r="C138" s="121" t="s">
        <v>255</v>
      </c>
      <c r="D138" s="24" t="s">
        <v>108</v>
      </c>
      <c r="E138" s="68">
        <v>3</v>
      </c>
      <c r="F138" s="69"/>
      <c r="G138" s="66"/>
      <c r="H138" s="47"/>
      <c r="I138" s="66"/>
      <c r="J138" s="92"/>
      <c r="K138" s="48"/>
      <c r="L138" s="49"/>
      <c r="M138" s="47"/>
      <c r="N138" s="47"/>
      <c r="O138" s="47"/>
      <c r="P138" s="48"/>
    </row>
    <row r="139" spans="1:16" ht="33.75" x14ac:dyDescent="0.2">
      <c r="A139" s="37">
        <v>107</v>
      </c>
      <c r="B139" s="38"/>
      <c r="C139" s="121" t="s">
        <v>254</v>
      </c>
      <c r="D139" s="24" t="s">
        <v>108</v>
      </c>
      <c r="E139" s="68">
        <v>3</v>
      </c>
      <c r="F139" s="69"/>
      <c r="G139" s="66"/>
      <c r="H139" s="47"/>
      <c r="I139" s="66"/>
      <c r="J139" s="92"/>
      <c r="K139" s="48"/>
      <c r="L139" s="49"/>
      <c r="M139" s="47"/>
      <c r="N139" s="47"/>
      <c r="O139" s="47"/>
      <c r="P139" s="48"/>
    </row>
    <row r="140" spans="1:16" x14ac:dyDescent="0.2">
      <c r="A140" s="37">
        <v>108</v>
      </c>
      <c r="B140" s="63"/>
      <c r="C140" s="121" t="s">
        <v>203</v>
      </c>
      <c r="D140" s="24" t="s">
        <v>108</v>
      </c>
      <c r="E140" s="68">
        <v>60</v>
      </c>
      <c r="F140" s="69"/>
      <c r="G140" s="66"/>
      <c r="H140" s="47"/>
      <c r="I140" s="66"/>
      <c r="J140" s="92"/>
      <c r="K140" s="48"/>
      <c r="L140" s="49"/>
      <c r="M140" s="47"/>
      <c r="N140" s="47"/>
      <c r="O140" s="47"/>
      <c r="P140" s="48"/>
    </row>
    <row r="141" spans="1:16" x14ac:dyDescent="0.2">
      <c r="A141" s="37">
        <v>109</v>
      </c>
      <c r="B141" s="38"/>
      <c r="C141" s="121" t="s">
        <v>204</v>
      </c>
      <c r="D141" s="24" t="s">
        <v>108</v>
      </c>
      <c r="E141" s="68">
        <v>27</v>
      </c>
      <c r="F141" s="69"/>
      <c r="G141" s="66"/>
      <c r="H141" s="47"/>
      <c r="I141" s="66"/>
      <c r="J141" s="92"/>
      <c r="K141" s="48"/>
      <c r="L141" s="49"/>
      <c r="M141" s="47"/>
      <c r="N141" s="47"/>
      <c r="O141" s="47"/>
      <c r="P141" s="48"/>
    </row>
    <row r="142" spans="1:16" x14ac:dyDescent="0.2">
      <c r="A142" s="37">
        <v>110</v>
      </c>
      <c r="B142" s="38"/>
      <c r="C142" s="121" t="s">
        <v>205</v>
      </c>
      <c r="D142" s="24" t="s">
        <v>108</v>
      </c>
      <c r="E142" s="68">
        <v>4</v>
      </c>
      <c r="F142" s="69"/>
      <c r="G142" s="66"/>
      <c r="H142" s="47"/>
      <c r="I142" s="66"/>
      <c r="J142" s="92"/>
      <c r="K142" s="48"/>
      <c r="L142" s="49"/>
      <c r="M142" s="47"/>
      <c r="N142" s="47"/>
      <c r="O142" s="47"/>
      <c r="P142" s="48"/>
    </row>
    <row r="143" spans="1:16" x14ac:dyDescent="0.2">
      <c r="A143" s="37"/>
      <c r="B143" s="38"/>
      <c r="C143" s="127" t="s">
        <v>179</v>
      </c>
      <c r="D143" s="24"/>
      <c r="E143" s="68"/>
      <c r="F143" s="69"/>
      <c r="G143" s="66"/>
      <c r="H143" s="47"/>
      <c r="I143" s="66"/>
      <c r="J143" s="92"/>
      <c r="K143" s="48"/>
      <c r="L143" s="49"/>
      <c r="M143" s="47"/>
      <c r="N143" s="47"/>
      <c r="O143" s="47"/>
      <c r="P143" s="48"/>
    </row>
    <row r="144" spans="1:16" ht="22.5" x14ac:dyDescent="0.2">
      <c r="A144" s="37">
        <v>111</v>
      </c>
      <c r="B144" s="38"/>
      <c r="C144" s="121" t="s">
        <v>182</v>
      </c>
      <c r="D144" s="24" t="s">
        <v>60</v>
      </c>
      <c r="E144" s="68">
        <v>4</v>
      </c>
      <c r="F144" s="69"/>
      <c r="G144" s="66"/>
      <c r="H144" s="47"/>
      <c r="I144" s="66"/>
      <c r="J144" s="92"/>
      <c r="K144" s="48"/>
      <c r="L144" s="49"/>
      <c r="M144" s="47"/>
      <c r="N144" s="47"/>
      <c r="O144" s="47"/>
      <c r="P144" s="48"/>
    </row>
    <row r="145" spans="1:18" ht="22.5" x14ac:dyDescent="0.2">
      <c r="A145" s="37">
        <v>112</v>
      </c>
      <c r="B145" s="38"/>
      <c r="C145" s="121" t="s">
        <v>180</v>
      </c>
      <c r="D145" s="24" t="s">
        <v>62</v>
      </c>
      <c r="E145" s="68">
        <v>11.34</v>
      </c>
      <c r="F145" s="69"/>
      <c r="G145" s="66"/>
      <c r="H145" s="47"/>
      <c r="I145" s="66"/>
      <c r="J145" s="92"/>
      <c r="K145" s="48"/>
      <c r="L145" s="49"/>
      <c r="M145" s="47"/>
      <c r="N145" s="47"/>
      <c r="O145" s="47"/>
      <c r="P145" s="48"/>
    </row>
    <row r="146" spans="1:18" ht="22.5" x14ac:dyDescent="0.2">
      <c r="A146" s="37">
        <v>113</v>
      </c>
      <c r="B146" s="38"/>
      <c r="C146" s="121" t="s">
        <v>181</v>
      </c>
      <c r="D146" s="24" t="s">
        <v>62</v>
      </c>
      <c r="E146" s="68">
        <v>11.34</v>
      </c>
      <c r="F146" s="69"/>
      <c r="G146" s="66"/>
      <c r="H146" s="47"/>
      <c r="I146" s="66"/>
      <c r="J146" s="92"/>
      <c r="K146" s="48"/>
      <c r="L146" s="49"/>
      <c r="M146" s="47"/>
      <c r="N146" s="47"/>
      <c r="O146" s="47"/>
      <c r="P146" s="48"/>
    </row>
    <row r="147" spans="1:18" ht="45" x14ac:dyDescent="0.2">
      <c r="A147" s="37">
        <v>114</v>
      </c>
      <c r="B147" s="38"/>
      <c r="C147" s="46" t="s">
        <v>183</v>
      </c>
      <c r="D147" s="24" t="s">
        <v>108</v>
      </c>
      <c r="E147" s="68">
        <v>3</v>
      </c>
      <c r="F147" s="69"/>
      <c r="G147" s="66"/>
      <c r="H147" s="47"/>
      <c r="I147" s="66"/>
      <c r="J147" s="92"/>
      <c r="K147" s="48"/>
      <c r="L147" s="49"/>
      <c r="M147" s="47"/>
      <c r="N147" s="47"/>
      <c r="O147" s="47"/>
      <c r="P147" s="48"/>
    </row>
    <row r="148" spans="1:18" ht="33.75" x14ac:dyDescent="0.2">
      <c r="A148" s="37">
        <v>115</v>
      </c>
      <c r="B148" s="38"/>
      <c r="C148" s="121" t="s">
        <v>256</v>
      </c>
      <c r="D148" s="24" t="s">
        <v>58</v>
      </c>
      <c r="E148" s="68">
        <v>60</v>
      </c>
      <c r="F148" s="69"/>
      <c r="G148" s="66"/>
      <c r="H148" s="47"/>
      <c r="I148" s="66"/>
      <c r="J148" s="92"/>
      <c r="K148" s="48"/>
      <c r="L148" s="49"/>
      <c r="M148" s="47"/>
      <c r="N148" s="47"/>
      <c r="O148" s="47"/>
      <c r="P148" s="48"/>
    </row>
    <row r="149" spans="1:18" ht="22.5" x14ac:dyDescent="0.2">
      <c r="A149" s="37">
        <v>116</v>
      </c>
      <c r="B149" s="38"/>
      <c r="C149" s="46" t="s">
        <v>184</v>
      </c>
      <c r="D149" s="24" t="s">
        <v>58</v>
      </c>
      <c r="E149" s="68">
        <v>3</v>
      </c>
      <c r="F149" s="69"/>
      <c r="G149" s="66"/>
      <c r="H149" s="47"/>
      <c r="I149" s="66"/>
      <c r="J149" s="92"/>
      <c r="K149" s="48"/>
      <c r="L149" s="49"/>
      <c r="M149" s="47"/>
      <c r="N149" s="47"/>
      <c r="O149" s="47"/>
      <c r="P149" s="48"/>
    </row>
    <row r="150" spans="1:18" ht="22.5" x14ac:dyDescent="0.2">
      <c r="A150" s="37">
        <v>117</v>
      </c>
      <c r="B150" s="38"/>
      <c r="C150" s="121" t="s">
        <v>223</v>
      </c>
      <c r="D150" s="122" t="s">
        <v>58</v>
      </c>
      <c r="E150" s="106">
        <v>8</v>
      </c>
      <c r="F150" s="69"/>
      <c r="G150" s="66"/>
      <c r="H150" s="47"/>
      <c r="I150" s="66"/>
      <c r="J150" s="92"/>
      <c r="K150" s="48"/>
      <c r="L150" s="49"/>
      <c r="M150" s="47"/>
      <c r="N150" s="47"/>
      <c r="O150" s="47"/>
      <c r="P150" s="48"/>
    </row>
    <row r="151" spans="1:18" ht="12" thickBot="1" x14ac:dyDescent="0.25">
      <c r="A151" s="37">
        <v>118</v>
      </c>
      <c r="B151" s="38"/>
      <c r="C151" s="46" t="s">
        <v>185</v>
      </c>
      <c r="D151" s="24" t="s">
        <v>60</v>
      </c>
      <c r="E151" s="68">
        <v>1</v>
      </c>
      <c r="F151" s="69"/>
      <c r="G151" s="66"/>
      <c r="H151" s="47"/>
      <c r="I151" s="66"/>
      <c r="J151" s="66"/>
      <c r="K151" s="48"/>
      <c r="L151" s="49"/>
      <c r="M151" s="47"/>
      <c r="N151" s="47"/>
      <c r="O151" s="47"/>
      <c r="P151" s="48"/>
    </row>
    <row r="152" spans="1:18" ht="12" customHeight="1" thickBot="1" x14ac:dyDescent="0.25">
      <c r="A152" s="218" t="s">
        <v>51</v>
      </c>
      <c r="B152" s="219"/>
      <c r="C152" s="219"/>
      <c r="D152" s="219"/>
      <c r="E152" s="219"/>
      <c r="F152" s="219"/>
      <c r="G152" s="219"/>
      <c r="H152" s="219"/>
      <c r="I152" s="219"/>
      <c r="J152" s="219"/>
      <c r="K152" s="220"/>
      <c r="L152" s="70">
        <f>SUM(L14:L151)</f>
        <v>0</v>
      </c>
      <c r="M152" s="71">
        <f>SUM(M14:M151)</f>
        <v>0</v>
      </c>
      <c r="N152" s="71">
        <f>SUM(N14:N151)</f>
        <v>0</v>
      </c>
      <c r="O152" s="71">
        <f>SUM(O14:O151)</f>
        <v>0</v>
      </c>
      <c r="P152" s="72">
        <f>SUM(P14:P151)</f>
        <v>0</v>
      </c>
    </row>
    <row r="153" spans="1:18" x14ac:dyDescent="0.2">
      <c r="A153" s="16"/>
      <c r="B153" s="16"/>
      <c r="C153" s="16"/>
      <c r="D153" s="16"/>
      <c r="E153" s="16"/>
      <c r="F153" s="16"/>
      <c r="G153" s="16"/>
      <c r="H153" s="16"/>
      <c r="I153" s="16"/>
      <c r="J153" s="16"/>
      <c r="K153" s="16"/>
      <c r="L153" s="16"/>
      <c r="M153" s="16"/>
      <c r="N153" s="16"/>
      <c r="O153" s="16"/>
      <c r="P153" s="16"/>
    </row>
    <row r="154" spans="1:18" ht="12.75" x14ac:dyDescent="0.2">
      <c r="A154" s="144" t="s">
        <v>285</v>
      </c>
      <c r="B154" s="163"/>
      <c r="C154" s="139"/>
      <c r="D154" s="140"/>
      <c r="E154" s="140"/>
      <c r="F154" s="141"/>
      <c r="G154" s="142"/>
      <c r="H154" s="142"/>
      <c r="I154" s="142"/>
      <c r="J154" s="142"/>
      <c r="K154" s="142"/>
      <c r="L154" s="142"/>
      <c r="M154" s="142"/>
      <c r="N154" s="142"/>
      <c r="O154" s="142"/>
      <c r="P154" s="142"/>
      <c r="Q154" s="143"/>
    </row>
    <row r="155" spans="1:18" x14ac:dyDescent="0.2">
      <c r="A155" s="145" t="s">
        <v>286</v>
      </c>
      <c r="B155" s="146"/>
      <c r="C155" s="147"/>
      <c r="D155" s="148"/>
      <c r="E155" s="148"/>
      <c r="F155" s="149"/>
      <c r="G155" s="150"/>
      <c r="H155" s="150"/>
      <c r="I155" s="150"/>
      <c r="J155" s="150"/>
      <c r="K155" s="150"/>
      <c r="L155" s="150"/>
      <c r="M155" s="150"/>
      <c r="N155" s="150"/>
      <c r="O155" s="150"/>
      <c r="P155" s="150"/>
      <c r="Q155" s="151"/>
    </row>
    <row r="156" spans="1:18" x14ac:dyDescent="0.2">
      <c r="A156" s="145" t="s">
        <v>287</v>
      </c>
      <c r="B156" s="146"/>
      <c r="C156" s="147"/>
      <c r="D156" s="148"/>
      <c r="E156" s="148"/>
      <c r="F156" s="149"/>
      <c r="G156" s="150"/>
      <c r="H156" s="150"/>
      <c r="I156" s="150"/>
      <c r="J156" s="150"/>
      <c r="K156" s="150"/>
      <c r="L156" s="150"/>
      <c r="M156" s="150"/>
      <c r="N156" s="150"/>
      <c r="O156" s="150"/>
      <c r="P156" s="150"/>
      <c r="Q156" s="151"/>
    </row>
    <row r="157" spans="1:18" x14ac:dyDescent="0.2">
      <c r="A157" s="152" t="s">
        <v>288</v>
      </c>
      <c r="B157" s="146"/>
      <c r="C157" s="147"/>
      <c r="D157" s="148"/>
      <c r="E157" s="153"/>
      <c r="F157" s="149"/>
      <c r="G157" s="150"/>
      <c r="H157" s="150"/>
      <c r="I157" s="150"/>
      <c r="J157" s="150"/>
      <c r="K157" s="150"/>
      <c r="L157" s="150"/>
      <c r="M157" s="150"/>
      <c r="N157" s="150"/>
      <c r="O157" s="150"/>
      <c r="P157" s="150"/>
      <c r="Q157" s="151"/>
    </row>
    <row r="158" spans="1:18" x14ac:dyDescent="0.2">
      <c r="A158" s="154" t="s">
        <v>289</v>
      </c>
      <c r="B158" s="146"/>
      <c r="C158" s="147"/>
      <c r="D158" s="148"/>
      <c r="E158" s="148"/>
      <c r="F158" s="149"/>
      <c r="G158" s="150"/>
      <c r="H158" s="150"/>
      <c r="I158" s="150"/>
      <c r="J158" s="150"/>
      <c r="K158" s="150"/>
      <c r="L158" s="150"/>
      <c r="M158" s="150"/>
      <c r="N158" s="150"/>
      <c r="O158" s="150"/>
      <c r="P158" s="150"/>
      <c r="Q158" s="151"/>
    </row>
    <row r="159" spans="1:18" x14ac:dyDescent="0.2">
      <c r="A159" s="154" t="s">
        <v>290</v>
      </c>
      <c r="B159" s="146"/>
      <c r="C159" s="147"/>
      <c r="D159" s="148"/>
      <c r="E159" s="148"/>
      <c r="F159" s="149"/>
      <c r="G159" s="150"/>
      <c r="H159" s="150"/>
      <c r="I159" s="150"/>
      <c r="J159" s="150"/>
      <c r="K159" s="150"/>
      <c r="L159" s="150"/>
      <c r="M159" s="150"/>
      <c r="N159" s="150"/>
      <c r="O159" s="150"/>
      <c r="P159" s="150"/>
      <c r="Q159" s="151"/>
    </row>
    <row r="160" spans="1:18" x14ac:dyDescent="0.2">
      <c r="A160" s="155" t="s">
        <v>291</v>
      </c>
      <c r="B160" s="156"/>
      <c r="C160" s="157"/>
      <c r="D160" s="158"/>
      <c r="E160" s="158"/>
      <c r="F160" s="159"/>
      <c r="G160" s="160"/>
      <c r="H160" s="160"/>
      <c r="I160" s="160"/>
      <c r="J160" s="160"/>
      <c r="K160" s="160"/>
      <c r="L160" s="160"/>
      <c r="M160" s="160"/>
      <c r="N160" s="160"/>
      <c r="O160" s="161"/>
      <c r="P160" s="161"/>
      <c r="Q160" s="162"/>
      <c r="R160" s="138"/>
    </row>
    <row r="161" spans="1:16" x14ac:dyDescent="0.2">
      <c r="A161" s="16"/>
      <c r="B161" s="16"/>
      <c r="C161" s="16"/>
      <c r="D161" s="16"/>
      <c r="E161" s="16"/>
      <c r="F161" s="16"/>
      <c r="G161" s="16"/>
      <c r="H161" s="16"/>
      <c r="I161" s="16"/>
      <c r="J161" s="16"/>
      <c r="K161" s="16"/>
      <c r="L161" s="16"/>
      <c r="M161" s="16"/>
      <c r="N161" s="16"/>
      <c r="O161" s="16"/>
      <c r="P161" s="16"/>
    </row>
    <row r="162" spans="1:16" x14ac:dyDescent="0.2">
      <c r="A162" s="1" t="s">
        <v>14</v>
      </c>
      <c r="B162" s="16"/>
      <c r="C162" s="217">
        <f>'Kops a'!C28:H28</f>
        <v>0</v>
      </c>
      <c r="D162" s="217"/>
      <c r="E162" s="217"/>
      <c r="F162" s="217"/>
      <c r="G162" s="217"/>
      <c r="H162" s="217"/>
      <c r="I162" s="16"/>
      <c r="J162" s="16"/>
      <c r="K162" s="16"/>
      <c r="L162" s="16"/>
      <c r="M162" s="16"/>
      <c r="N162" s="16"/>
      <c r="O162" s="16"/>
      <c r="P162" s="16"/>
    </row>
    <row r="163" spans="1:16" x14ac:dyDescent="0.2">
      <c r="A163" s="16"/>
      <c r="B163" s="16"/>
      <c r="C163" s="169" t="s">
        <v>15</v>
      </c>
      <c r="D163" s="169"/>
      <c r="E163" s="169"/>
      <c r="F163" s="169"/>
      <c r="G163" s="169"/>
      <c r="H163" s="169"/>
      <c r="I163" s="16"/>
      <c r="J163" s="16"/>
      <c r="K163" s="16"/>
      <c r="L163" s="16"/>
      <c r="M163" s="16"/>
      <c r="N163" s="16"/>
      <c r="O163" s="16"/>
      <c r="P163" s="16"/>
    </row>
    <row r="164" spans="1:16" x14ac:dyDescent="0.2">
      <c r="A164" s="16"/>
      <c r="B164" s="16"/>
      <c r="C164" s="16"/>
      <c r="D164" s="16"/>
      <c r="E164" s="16"/>
      <c r="F164" s="16"/>
      <c r="G164" s="16"/>
      <c r="H164" s="16"/>
      <c r="I164" s="16"/>
      <c r="J164" s="16"/>
      <c r="K164" s="16"/>
      <c r="L164" s="16"/>
      <c r="M164" s="16"/>
      <c r="N164" s="16"/>
      <c r="O164" s="16"/>
      <c r="P164" s="16"/>
    </row>
    <row r="165" spans="1:16" x14ac:dyDescent="0.2">
      <c r="A165" s="86" t="str">
        <f>'Kops a'!A31</f>
        <v>Tāme sastādīta 2022. gada __.________</v>
      </c>
      <c r="B165" s="87"/>
      <c r="C165" s="87"/>
      <c r="D165" s="87"/>
      <c r="E165" s="16"/>
      <c r="F165" s="16"/>
      <c r="G165" s="16"/>
      <c r="H165" s="16"/>
      <c r="I165" s="16"/>
      <c r="J165" s="16"/>
      <c r="K165" s="16"/>
      <c r="L165" s="16"/>
      <c r="M165" s="16"/>
      <c r="N165" s="16"/>
      <c r="O165" s="16"/>
      <c r="P165" s="16"/>
    </row>
    <row r="166" spans="1:16" x14ac:dyDescent="0.2">
      <c r="A166" s="16"/>
      <c r="B166" s="16"/>
      <c r="C166" s="16"/>
      <c r="D166" s="16"/>
      <c r="E166" s="16"/>
      <c r="F166" s="16"/>
      <c r="G166" s="16"/>
      <c r="H166" s="16"/>
      <c r="I166" s="16"/>
      <c r="J166" s="16"/>
      <c r="K166" s="16"/>
      <c r="L166" s="16"/>
      <c r="M166" s="16"/>
      <c r="N166" s="16"/>
      <c r="O166" s="16"/>
      <c r="P166" s="16"/>
    </row>
    <row r="167" spans="1:16" x14ac:dyDescent="0.2">
      <c r="A167" s="16"/>
      <c r="B167" s="16"/>
      <c r="C167" s="16"/>
      <c r="D167" s="16"/>
      <c r="E167" s="16"/>
      <c r="F167" s="16"/>
      <c r="G167" s="16"/>
      <c r="H167" s="16"/>
    </row>
    <row r="168" spans="1:16" x14ac:dyDescent="0.2">
      <c r="A168" s="16"/>
      <c r="B168" s="16"/>
      <c r="C168" s="16"/>
      <c r="D168" s="16"/>
      <c r="E168" s="16"/>
      <c r="F168" s="16"/>
      <c r="G168" s="16"/>
      <c r="H168" s="16"/>
    </row>
    <row r="169" spans="1:16" x14ac:dyDescent="0.2">
      <c r="A169" s="16"/>
      <c r="B169" s="16"/>
      <c r="C169" s="16"/>
      <c r="D169" s="16"/>
      <c r="E169" s="16"/>
      <c r="F169" s="16"/>
      <c r="G169" s="16"/>
      <c r="H169" s="16"/>
    </row>
    <row r="170" spans="1:16" x14ac:dyDescent="0.2">
      <c r="A170" s="16"/>
      <c r="B170" s="16"/>
      <c r="C170" s="16"/>
      <c r="D170" s="16"/>
      <c r="E170" s="16"/>
      <c r="F170" s="16"/>
      <c r="G170" s="16"/>
      <c r="H170" s="16"/>
    </row>
    <row r="171" spans="1:16" x14ac:dyDescent="0.2">
      <c r="A171" s="16"/>
      <c r="B171" s="16"/>
      <c r="C171" s="16"/>
      <c r="D171" s="16"/>
      <c r="E171" s="16"/>
      <c r="F171" s="16"/>
      <c r="G171" s="16"/>
      <c r="H171" s="16"/>
    </row>
  </sheetData>
  <mergeCells count="20">
    <mergeCell ref="D5:L5"/>
    <mergeCell ref="D6:L6"/>
    <mergeCell ref="D7:L7"/>
    <mergeCell ref="D8:L8"/>
    <mergeCell ref="E12:E13"/>
    <mergeCell ref="C163:H163"/>
    <mergeCell ref="C162:H162"/>
    <mergeCell ref="A152:K152"/>
    <mergeCell ref="C2:I2"/>
    <mergeCell ref="C3:I3"/>
    <mergeCell ref="C4:I4"/>
    <mergeCell ref="A9:F9"/>
    <mergeCell ref="F12:K12"/>
    <mergeCell ref="J9:M9"/>
    <mergeCell ref="L12:P12"/>
    <mergeCell ref="A12:A13"/>
    <mergeCell ref="B12:B13"/>
    <mergeCell ref="C12:C13"/>
    <mergeCell ref="D12:D13"/>
    <mergeCell ref="N9:O9"/>
  </mergeCells>
  <conditionalFormatting sqref="A14:G14 I14:J14 I29:J29 A29:G29 A46:F46 I54:J54 A54:G54 A47:B47 B58 D58:E58 A60:G60 B59:E59 A55:E56 I60:J60 A61:B62 A63:G63 I71:J71 A17:F17 E65:E66 I75:J75 A71:G71 I72 B74:E74 A75:G77 I76:I79 B79 B80:E83 I84:J84 F79:G79 A15:F15 A84:G86 I85:I90 E30:E32 A112:D112 B93:F93 I93 I112:I113 I17:I20 I15 I116:I117 A116:G116 A144:F145 I144:I147 B151:G151 I151:J151 A127:F127 A94:B96 B100:B101 C101:E101 B98:D98 F94:G94 F100:G101 I100:J101 I104:J104 F104:G104 B104:B109 A30:C32 A49:B53 B57:E57 B73 B78:G78 B113:D113 B134:F134 E128:F128 A128:B129 B135:B136 E135:E136 I137:I142 B130:B133 A137:G138 B146:F147 I94:J94 A117:F117 D129:F133 B149:B151 G139:G146 B21 I22 I24:I26 B24:F26 B23 F112:F113 B125:F126 A124:G124 I119:I122 G117:G123 J114:J123 C104:E107 B22:F22 A57:A59 A64:B66 A73:A74 A78:A83 I96:J98 F96:G98 F106:G107 I106:J107 C108 I109:J109 F109:G109 A18 A20:A21 A23:A24 A26:A27 B18:F20 B97 B87:G90 A87:A93 A97:A109 A114 A119:F122 A126 G125:G134 I124:J134 A130:A136 A139:F142 A146:A151 A72:D72 F72:G72 I63:J66 F64:G66">
    <cfRule type="cellIs" dxfId="265" priority="226" operator="equal">
      <formula>0</formula>
    </cfRule>
  </conditionalFormatting>
  <conditionalFormatting sqref="N9:O9 K60:P66 K71:P72 K75:P90 L112:P113 L116:P117 H151 K93:P94 H96:H98 H100:H101 L100:P101 L104:P104 H104 K149:P149 L73:P74 L119:P122 K97:K104 H119:H122 K96:P96 L97:P98 H106:H107 K106:P107 K151:P151 L109:P109 H109 L124:P142 H124:H134 L144:P148 K109:K147">
    <cfRule type="cellIs" dxfId="264" priority="224" operator="equal">
      <formula>0</formula>
    </cfRule>
  </conditionalFormatting>
  <conditionalFormatting sqref="A9:F9">
    <cfRule type="containsText" dxfId="263" priority="222"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fRule type="cellIs" dxfId="262" priority="221" operator="equal">
      <formula>0</formula>
    </cfRule>
  </conditionalFormatting>
  <conditionalFormatting sqref="O10:P10">
    <cfRule type="cellIs" dxfId="261" priority="220" operator="equal">
      <formula>"20__. gada __. _________"</formula>
    </cfRule>
  </conditionalFormatting>
  <conditionalFormatting sqref="A152:K152">
    <cfRule type="containsText" dxfId="260" priority="218" operator="containsText" text="Tiešās izmaksas kopā, t. sk. darba devēja sociālais nodoklis __.__% ">
      <formula>NOT(ISERROR(SEARCH("Tiešās izmaksas kopā, t. sk. darba devēja sociālais nodoklis __.__% ",A152)))</formula>
    </cfRule>
  </conditionalFormatting>
  <conditionalFormatting sqref="C162:H162">
    <cfRule type="cellIs" dxfId="259" priority="214" operator="equal">
      <formula>0</formula>
    </cfRule>
  </conditionalFormatting>
  <conditionalFormatting sqref="H14:H15 K14:P15 L152:P152 K29:P32 H29 K47:P47 H54 K49:P54 L55:P59 H60 H71:H72 K17:P19 H75:H79 H84:H90 H17:H20 H93:H94 H112:H113 H116:H117 H144:H147 H137:H142 K20 K22 H22 H24:H27 K24:K27 L20:P27 H63:H66">
    <cfRule type="cellIs" dxfId="258" priority="213" operator="equal">
      <formula>0</formula>
    </cfRule>
  </conditionalFormatting>
  <conditionalFormatting sqref="C4:I4">
    <cfRule type="cellIs" dxfId="257" priority="212" operator="equal">
      <formula>0</formula>
    </cfRule>
  </conditionalFormatting>
  <conditionalFormatting sqref="D5:L8">
    <cfRule type="cellIs" dxfId="256" priority="210" operator="equal">
      <formula>0</formula>
    </cfRule>
  </conditionalFormatting>
  <conditionalFormatting sqref="C162:H162">
    <cfRule type="cellIs" dxfId="255" priority="209" operator="equal">
      <formula>0</formula>
    </cfRule>
  </conditionalFormatting>
  <conditionalFormatting sqref="D1">
    <cfRule type="cellIs" dxfId="254" priority="208" operator="equal">
      <formula>0</formula>
    </cfRule>
  </conditionalFormatting>
  <conditionalFormatting sqref="I28:J28 B28:F28 G15:G20 G22 G24:G28">
    <cfRule type="cellIs" dxfId="253" priority="207" operator="equal">
      <formula>0</formula>
    </cfRule>
  </conditionalFormatting>
  <conditionalFormatting sqref="K28:P28 H28">
    <cfRule type="cellIs" dxfId="252" priority="206" operator="equal">
      <formula>0</formula>
    </cfRule>
  </conditionalFormatting>
  <conditionalFormatting sqref="I33:J33 A33:G33">
    <cfRule type="cellIs" dxfId="251" priority="205" operator="equal">
      <formula>0</formula>
    </cfRule>
  </conditionalFormatting>
  <conditionalFormatting sqref="K33:P33 H33">
    <cfRule type="cellIs" dxfId="250" priority="204" operator="equal">
      <formula>0</formula>
    </cfRule>
  </conditionalFormatting>
  <conditionalFormatting sqref="A34:G35 B39:G39 I41:I44 B41:G44 I34:I39 B36:G37 A36:A44">
    <cfRule type="cellIs" dxfId="249" priority="203" operator="equal">
      <formula>0</formula>
    </cfRule>
  </conditionalFormatting>
  <conditionalFormatting sqref="K34:P37 H34:H37 H39 K39:P39 K41:P44 H41:H44">
    <cfRule type="cellIs" dxfId="248" priority="202" operator="equal">
      <formula>0</formula>
    </cfRule>
  </conditionalFormatting>
  <conditionalFormatting sqref="J34:J37 J39 J41:J44">
    <cfRule type="cellIs" dxfId="247" priority="201" operator="equal">
      <formula>0</formula>
    </cfRule>
  </conditionalFormatting>
  <conditionalFormatting sqref="B38:G38">
    <cfRule type="cellIs" dxfId="246" priority="200" operator="equal">
      <formula>0</formula>
    </cfRule>
  </conditionalFormatting>
  <conditionalFormatting sqref="H38 K38:P38">
    <cfRule type="cellIs" dxfId="245" priority="199" operator="equal">
      <formula>0</formula>
    </cfRule>
  </conditionalFormatting>
  <conditionalFormatting sqref="J38">
    <cfRule type="cellIs" dxfId="244" priority="198" operator="equal">
      <formula>0</formula>
    </cfRule>
  </conditionalFormatting>
  <conditionalFormatting sqref="B40:G40 I40">
    <cfRule type="cellIs" dxfId="243" priority="197" operator="equal">
      <formula>0</formula>
    </cfRule>
  </conditionalFormatting>
  <conditionalFormatting sqref="H40 K40:P40">
    <cfRule type="cellIs" dxfId="242" priority="196" operator="equal">
      <formula>0</formula>
    </cfRule>
  </conditionalFormatting>
  <conditionalFormatting sqref="J40">
    <cfRule type="cellIs" dxfId="241" priority="195" operator="equal">
      <formula>0</formula>
    </cfRule>
  </conditionalFormatting>
  <conditionalFormatting sqref="I45:J45 A45:G45">
    <cfRule type="cellIs" dxfId="240" priority="194" operator="equal">
      <formula>0</formula>
    </cfRule>
  </conditionalFormatting>
  <conditionalFormatting sqref="K45:P45 H45">
    <cfRule type="cellIs" dxfId="239" priority="193" operator="equal">
      <formula>0</formula>
    </cfRule>
  </conditionalFormatting>
  <conditionalFormatting sqref="J47">
    <cfRule type="cellIs" dxfId="238" priority="190" operator="equal">
      <formula>0</formula>
    </cfRule>
  </conditionalFormatting>
  <conditionalFormatting sqref="I47 C47:G47">
    <cfRule type="cellIs" dxfId="237" priority="192" operator="equal">
      <formula>0</formula>
    </cfRule>
  </conditionalFormatting>
  <conditionalFormatting sqref="H47">
    <cfRule type="cellIs" dxfId="236" priority="191" operator="equal">
      <formula>0</formula>
    </cfRule>
  </conditionalFormatting>
  <conditionalFormatting sqref="I48:J48 A48:G48">
    <cfRule type="cellIs" dxfId="235" priority="189" operator="equal">
      <formula>0</formula>
    </cfRule>
  </conditionalFormatting>
  <conditionalFormatting sqref="K48:P48 H48">
    <cfRule type="cellIs" dxfId="234" priority="188" operator="equal">
      <formula>0</formula>
    </cfRule>
  </conditionalFormatting>
  <conditionalFormatting sqref="I49:I50 I52:J52 C49:G50 C51:E51 C52:G52 C53:E53">
    <cfRule type="cellIs" dxfId="233" priority="187" operator="equal">
      <formula>0</formula>
    </cfRule>
  </conditionalFormatting>
  <conditionalFormatting sqref="H52">
    <cfRule type="cellIs" dxfId="232" priority="186" operator="equal">
      <formula>0</formula>
    </cfRule>
  </conditionalFormatting>
  <conditionalFormatting sqref="H49:H50">
    <cfRule type="cellIs" dxfId="231" priority="185" operator="equal">
      <formula>0</formula>
    </cfRule>
  </conditionalFormatting>
  <conditionalFormatting sqref="J49:J50">
    <cfRule type="cellIs" dxfId="230" priority="184" operator="equal">
      <formula>0</formula>
    </cfRule>
  </conditionalFormatting>
  <conditionalFormatting sqref="I51 F51:G51">
    <cfRule type="cellIs" dxfId="229" priority="183" operator="equal">
      <formula>0</formula>
    </cfRule>
  </conditionalFormatting>
  <conditionalFormatting sqref="H51">
    <cfRule type="cellIs" dxfId="228" priority="182" operator="equal">
      <formula>0</formula>
    </cfRule>
  </conditionalFormatting>
  <conditionalFormatting sqref="J51">
    <cfRule type="cellIs" dxfId="227" priority="181" operator="equal">
      <formula>0</formula>
    </cfRule>
  </conditionalFormatting>
  <conditionalFormatting sqref="I53 F53:G53">
    <cfRule type="cellIs" dxfId="226" priority="180" operator="equal">
      <formula>0</formula>
    </cfRule>
  </conditionalFormatting>
  <conditionalFormatting sqref="H53">
    <cfRule type="cellIs" dxfId="225" priority="179" operator="equal">
      <formula>0</formula>
    </cfRule>
  </conditionalFormatting>
  <conditionalFormatting sqref="J53">
    <cfRule type="cellIs" dxfId="224" priority="178" operator="equal">
      <formula>0</formula>
    </cfRule>
  </conditionalFormatting>
  <conditionalFormatting sqref="J62">
    <cfRule type="cellIs" dxfId="223" priority="160" operator="equal">
      <formula>0</formula>
    </cfRule>
  </conditionalFormatting>
  <conditionalFormatting sqref="C58">
    <cfRule type="cellIs" dxfId="222" priority="177" operator="equal">
      <formula>0</formula>
    </cfRule>
  </conditionalFormatting>
  <conditionalFormatting sqref="H16 K16:P16">
    <cfRule type="cellIs" dxfId="221" priority="158" operator="equal">
      <formula>0</formula>
    </cfRule>
  </conditionalFormatting>
  <conditionalFormatting sqref="I55:I56 F58:G58 I58:J58 F55:G56">
    <cfRule type="cellIs" dxfId="220" priority="176" operator="equal">
      <formula>0</formula>
    </cfRule>
  </conditionalFormatting>
  <conditionalFormatting sqref="H58 K58">
    <cfRule type="cellIs" dxfId="219" priority="175" operator="equal">
      <formula>0</formula>
    </cfRule>
  </conditionalFormatting>
  <conditionalFormatting sqref="K55:K56 H55:H56">
    <cfRule type="cellIs" dxfId="218" priority="174" operator="equal">
      <formula>0</formula>
    </cfRule>
  </conditionalFormatting>
  <conditionalFormatting sqref="J55:J56">
    <cfRule type="cellIs" dxfId="217" priority="173" operator="equal">
      <formula>0</formula>
    </cfRule>
  </conditionalFormatting>
  <conditionalFormatting sqref="I57 F57:G57">
    <cfRule type="cellIs" dxfId="216" priority="172" operator="equal">
      <formula>0</formula>
    </cfRule>
  </conditionalFormatting>
  <conditionalFormatting sqref="H57 K57">
    <cfRule type="cellIs" dxfId="215" priority="171" operator="equal">
      <formula>0</formula>
    </cfRule>
  </conditionalFormatting>
  <conditionalFormatting sqref="J57">
    <cfRule type="cellIs" dxfId="214" priority="170" operator="equal">
      <formula>0</formula>
    </cfRule>
  </conditionalFormatting>
  <conditionalFormatting sqref="I59 F59:G59">
    <cfRule type="cellIs" dxfId="213" priority="169" operator="equal">
      <formula>0</formula>
    </cfRule>
  </conditionalFormatting>
  <conditionalFormatting sqref="H59 K59">
    <cfRule type="cellIs" dxfId="212" priority="168" operator="equal">
      <formula>0</formula>
    </cfRule>
  </conditionalFormatting>
  <conditionalFormatting sqref="J59">
    <cfRule type="cellIs" dxfId="211" priority="167" operator="equal">
      <formula>0</formula>
    </cfRule>
  </conditionalFormatting>
  <conditionalFormatting sqref="C61:G61 I61">
    <cfRule type="cellIs" dxfId="210" priority="166" operator="equal">
      <formula>0</formula>
    </cfRule>
  </conditionalFormatting>
  <conditionalFormatting sqref="H61">
    <cfRule type="cellIs" dxfId="209" priority="165" operator="equal">
      <formula>0</formula>
    </cfRule>
  </conditionalFormatting>
  <conditionalFormatting sqref="J61">
    <cfRule type="cellIs" dxfId="208" priority="164" operator="equal">
      <formula>0</formula>
    </cfRule>
  </conditionalFormatting>
  <conditionalFormatting sqref="C62:D62">
    <cfRule type="cellIs" dxfId="207" priority="163" operator="equal">
      <formula>0</formula>
    </cfRule>
  </conditionalFormatting>
  <conditionalFormatting sqref="I62 F62:G62">
    <cfRule type="cellIs" dxfId="206" priority="162" operator="equal">
      <formula>0</formula>
    </cfRule>
  </conditionalFormatting>
  <conditionalFormatting sqref="H62">
    <cfRule type="cellIs" dxfId="205" priority="161" operator="equal">
      <formula>0</formula>
    </cfRule>
  </conditionalFormatting>
  <conditionalFormatting sqref="A16:F16 I16 A19 A22 A25 A28">
    <cfRule type="cellIs" dxfId="204" priority="159" operator="equal">
      <formula>0</formula>
    </cfRule>
  </conditionalFormatting>
  <conditionalFormatting sqref="I67:J67 A67:G67">
    <cfRule type="cellIs" dxfId="203" priority="157" operator="equal">
      <formula>0</formula>
    </cfRule>
  </conditionalFormatting>
  <conditionalFormatting sqref="K67:P67">
    <cfRule type="cellIs" dxfId="202" priority="156" operator="equal">
      <formula>0</formula>
    </cfRule>
  </conditionalFormatting>
  <conditionalFormatting sqref="H67">
    <cfRule type="cellIs" dxfId="201" priority="155" operator="equal">
      <formula>0</formula>
    </cfRule>
  </conditionalFormatting>
  <conditionalFormatting sqref="A68:B68">
    <cfRule type="cellIs" dxfId="200" priority="154" operator="equal">
      <formula>0</formula>
    </cfRule>
  </conditionalFormatting>
  <conditionalFormatting sqref="K68:P68">
    <cfRule type="cellIs" dxfId="199" priority="153" operator="equal">
      <formula>0</formula>
    </cfRule>
  </conditionalFormatting>
  <conditionalFormatting sqref="C68:G68 I68">
    <cfRule type="cellIs" dxfId="198" priority="152" operator="equal">
      <formula>0</formula>
    </cfRule>
  </conditionalFormatting>
  <conditionalFormatting sqref="H68">
    <cfRule type="cellIs" dxfId="197" priority="151" operator="equal">
      <formula>0</formula>
    </cfRule>
  </conditionalFormatting>
  <conditionalFormatting sqref="J68">
    <cfRule type="cellIs" dxfId="196" priority="150" operator="equal">
      <formula>0</formula>
    </cfRule>
  </conditionalFormatting>
  <conditionalFormatting sqref="A69:B69">
    <cfRule type="cellIs" dxfId="195" priority="149" operator="equal">
      <formula>0</formula>
    </cfRule>
  </conditionalFormatting>
  <conditionalFormatting sqref="K69:P69">
    <cfRule type="cellIs" dxfId="194" priority="148" operator="equal">
      <formula>0</formula>
    </cfRule>
  </conditionalFormatting>
  <conditionalFormatting sqref="C69:D69">
    <cfRule type="cellIs" dxfId="193" priority="147" operator="equal">
      <formula>0</formula>
    </cfRule>
  </conditionalFormatting>
  <conditionalFormatting sqref="I69 F69:G69">
    <cfRule type="cellIs" dxfId="192" priority="146" operator="equal">
      <formula>0</formula>
    </cfRule>
  </conditionalFormatting>
  <conditionalFormatting sqref="H69">
    <cfRule type="cellIs" dxfId="191" priority="145" operator="equal">
      <formula>0</formula>
    </cfRule>
  </conditionalFormatting>
  <conditionalFormatting sqref="J69">
    <cfRule type="cellIs" dxfId="190" priority="144" operator="equal">
      <formula>0</formula>
    </cfRule>
  </conditionalFormatting>
  <conditionalFormatting sqref="I70:J70 A70:G70">
    <cfRule type="cellIs" dxfId="189" priority="143" operator="equal">
      <formula>0</formula>
    </cfRule>
  </conditionalFormatting>
  <conditionalFormatting sqref="K70:P70">
    <cfRule type="cellIs" dxfId="188" priority="142" operator="equal">
      <formula>0</formula>
    </cfRule>
  </conditionalFormatting>
  <conditionalFormatting sqref="H70">
    <cfRule type="cellIs" dxfId="187" priority="141" operator="equal">
      <formula>0</formula>
    </cfRule>
  </conditionalFormatting>
  <conditionalFormatting sqref="J72">
    <cfRule type="cellIs" dxfId="186" priority="140" operator="equal">
      <formula>0</formula>
    </cfRule>
  </conditionalFormatting>
  <conditionalFormatting sqref="F74:G74 I74">
    <cfRule type="cellIs" dxfId="185" priority="139" operator="equal">
      <formula>0</formula>
    </cfRule>
  </conditionalFormatting>
  <conditionalFormatting sqref="K74">
    <cfRule type="cellIs" dxfId="184" priority="138" operator="equal">
      <formula>0</formula>
    </cfRule>
  </conditionalFormatting>
  <conditionalFormatting sqref="H74">
    <cfRule type="cellIs" dxfId="183" priority="137" operator="equal">
      <formula>0</formula>
    </cfRule>
  </conditionalFormatting>
  <conditionalFormatting sqref="J74">
    <cfRule type="cellIs" dxfId="182" priority="136" operator="equal">
      <formula>0</formula>
    </cfRule>
  </conditionalFormatting>
  <conditionalFormatting sqref="J76:J80">
    <cfRule type="cellIs" dxfId="181" priority="135" operator="equal">
      <formula>0</formula>
    </cfRule>
  </conditionalFormatting>
  <conditionalFormatting sqref="C79:E79">
    <cfRule type="cellIs" dxfId="180" priority="134" operator="equal">
      <formula>0</formula>
    </cfRule>
  </conditionalFormatting>
  <conditionalFormatting sqref="I81:J83 F80:G83 I80">
    <cfRule type="cellIs" dxfId="179" priority="133" operator="equal">
      <formula>0</formula>
    </cfRule>
  </conditionalFormatting>
  <conditionalFormatting sqref="H80:H83">
    <cfRule type="cellIs" dxfId="178" priority="132" operator="equal">
      <formula>0</formula>
    </cfRule>
  </conditionalFormatting>
  <conditionalFormatting sqref="I27 B27:F27">
    <cfRule type="cellIs" dxfId="177" priority="131" operator="equal">
      <formula>0</formula>
    </cfRule>
  </conditionalFormatting>
  <conditionalFormatting sqref="J85:J90">
    <cfRule type="cellIs" dxfId="176" priority="129" operator="equal">
      <formula>0</formula>
    </cfRule>
  </conditionalFormatting>
  <conditionalFormatting sqref="J30:J32">
    <cfRule type="cellIs" dxfId="175" priority="125" operator="equal">
      <formula>0</formula>
    </cfRule>
  </conditionalFormatting>
  <conditionalFormatting sqref="D30:D32">
    <cfRule type="cellIs" dxfId="174" priority="128" operator="equal">
      <formula>0</formula>
    </cfRule>
  </conditionalFormatting>
  <conditionalFormatting sqref="F30:G32 I30:I32">
    <cfRule type="cellIs" dxfId="173" priority="127" operator="equal">
      <formula>0</formula>
    </cfRule>
  </conditionalFormatting>
  <conditionalFormatting sqref="H30:H32">
    <cfRule type="cellIs" dxfId="172" priority="126" operator="equal">
      <formula>0</formula>
    </cfRule>
  </conditionalFormatting>
  <conditionalFormatting sqref="B91:G91 I91:I92 G93 B92 F92:G92">
    <cfRule type="cellIs" dxfId="171" priority="124" operator="equal">
      <formula>0</formula>
    </cfRule>
  </conditionalFormatting>
  <conditionalFormatting sqref="K91:P92">
    <cfRule type="cellIs" dxfId="170" priority="123" operator="equal">
      <formula>0</formula>
    </cfRule>
  </conditionalFormatting>
  <conditionalFormatting sqref="H91:H92">
    <cfRule type="cellIs" dxfId="169" priority="122" operator="equal">
      <formula>0</formula>
    </cfRule>
  </conditionalFormatting>
  <conditionalFormatting sqref="J91:J93">
    <cfRule type="cellIs" dxfId="168" priority="121" operator="equal">
      <formula>0</formula>
    </cfRule>
  </conditionalFormatting>
  <conditionalFormatting sqref="C109:E109 C95:C96 C98:D98 C96:E97">
    <cfRule type="cellIs" dxfId="167" priority="120" operator="equal">
      <formula>0</formula>
    </cfRule>
  </conditionalFormatting>
  <conditionalFormatting sqref="D94:E94">
    <cfRule type="cellIs" dxfId="166" priority="119" operator="equal">
      <formula>0</formula>
    </cfRule>
  </conditionalFormatting>
  <conditionalFormatting sqref="C94:C95">
    <cfRule type="cellIs" dxfId="165" priority="118" operator="equal">
      <formula>0</formula>
    </cfRule>
  </conditionalFormatting>
  <conditionalFormatting sqref="C100:E100">
    <cfRule type="cellIs" dxfId="164" priority="117" operator="equal">
      <formula>0</formula>
    </cfRule>
  </conditionalFormatting>
  <conditionalFormatting sqref="J15:J20 J22 J24:J27">
    <cfRule type="cellIs" dxfId="163" priority="110" operator="equal">
      <formula>0</formula>
    </cfRule>
  </conditionalFormatting>
  <conditionalFormatting sqref="J111:J113">
    <cfRule type="cellIs" dxfId="162" priority="99" operator="equal">
      <formula>0</formula>
    </cfRule>
  </conditionalFormatting>
  <conditionalFormatting sqref="I110:J110 A110:B110 F110:G110">
    <cfRule type="cellIs" dxfId="161" priority="108" operator="equal">
      <formula>0</formula>
    </cfRule>
  </conditionalFormatting>
  <conditionalFormatting sqref="L110:P110">
    <cfRule type="cellIs" dxfId="160" priority="107" operator="equal">
      <formula>0</formula>
    </cfRule>
  </conditionalFormatting>
  <conditionalFormatting sqref="H110">
    <cfRule type="cellIs" dxfId="159" priority="106" operator="equal">
      <formula>0</formula>
    </cfRule>
  </conditionalFormatting>
  <conditionalFormatting sqref="D110:E110">
    <cfRule type="cellIs" dxfId="158" priority="105" operator="equal">
      <formula>0</formula>
    </cfRule>
  </conditionalFormatting>
  <conditionalFormatting sqref="C110">
    <cfRule type="cellIs" dxfId="157" priority="104" operator="equal">
      <formula>0</formula>
    </cfRule>
  </conditionalFormatting>
  <conditionalFormatting sqref="A111:B111 A113">
    <cfRule type="cellIs" dxfId="156" priority="103" operator="equal">
      <formula>0</formula>
    </cfRule>
  </conditionalFormatting>
  <conditionalFormatting sqref="L111:P111">
    <cfRule type="cellIs" dxfId="155" priority="102" operator="equal">
      <formula>0</formula>
    </cfRule>
  </conditionalFormatting>
  <conditionalFormatting sqref="C111:G111 I111 G112:G113">
    <cfRule type="cellIs" dxfId="154" priority="101" operator="equal">
      <formula>0</formula>
    </cfRule>
  </conditionalFormatting>
  <conditionalFormatting sqref="H111">
    <cfRule type="cellIs" dxfId="153" priority="100" operator="equal">
      <formula>0</formula>
    </cfRule>
  </conditionalFormatting>
  <conditionalFormatting sqref="B114:E114">
    <cfRule type="cellIs" dxfId="152" priority="98" operator="equal">
      <formula>0</formula>
    </cfRule>
  </conditionalFormatting>
  <conditionalFormatting sqref="L114:P114">
    <cfRule type="cellIs" dxfId="151" priority="97" operator="equal">
      <formula>0</formula>
    </cfRule>
  </conditionalFormatting>
  <conditionalFormatting sqref="I114 F114:G114">
    <cfRule type="cellIs" dxfId="150" priority="96" operator="equal">
      <formula>0</formula>
    </cfRule>
  </conditionalFormatting>
  <conditionalFormatting sqref="H114">
    <cfRule type="cellIs" dxfId="149" priority="95" operator="equal">
      <formula>0</formula>
    </cfRule>
  </conditionalFormatting>
  <conditionalFormatting sqref="I115 A115:B115 F115:G115">
    <cfRule type="cellIs" dxfId="148" priority="93" operator="equal">
      <formula>0</formula>
    </cfRule>
  </conditionalFormatting>
  <conditionalFormatting sqref="L115:P115">
    <cfRule type="cellIs" dxfId="147" priority="92" operator="equal">
      <formula>0</formula>
    </cfRule>
  </conditionalFormatting>
  <conditionalFormatting sqref="H115">
    <cfRule type="cellIs" dxfId="146" priority="91" operator="equal">
      <formula>0</formula>
    </cfRule>
  </conditionalFormatting>
  <conditionalFormatting sqref="D115:E115">
    <cfRule type="cellIs" dxfId="145" priority="90" operator="equal">
      <formula>0</formula>
    </cfRule>
  </conditionalFormatting>
  <conditionalFormatting sqref="C115">
    <cfRule type="cellIs" dxfId="144" priority="89" operator="equal">
      <formula>0</formula>
    </cfRule>
  </conditionalFormatting>
  <conditionalFormatting sqref="I143 A143:B143 F143">
    <cfRule type="cellIs" dxfId="143" priority="88" operator="equal">
      <formula>0</formula>
    </cfRule>
  </conditionalFormatting>
  <conditionalFormatting sqref="L143:P143">
    <cfRule type="cellIs" dxfId="142" priority="87" operator="equal">
      <formula>0</formula>
    </cfRule>
  </conditionalFormatting>
  <conditionalFormatting sqref="H143">
    <cfRule type="cellIs" dxfId="141" priority="86" operator="equal">
      <formula>0</formula>
    </cfRule>
  </conditionalFormatting>
  <conditionalFormatting sqref="D143:E143">
    <cfRule type="cellIs" dxfId="140" priority="85" operator="equal">
      <formula>0</formula>
    </cfRule>
  </conditionalFormatting>
  <conditionalFormatting sqref="C143">
    <cfRule type="cellIs" dxfId="139" priority="84" operator="equal">
      <formula>0</formula>
    </cfRule>
  </conditionalFormatting>
  <conditionalFormatting sqref="G147">
    <cfRule type="cellIs" dxfId="138" priority="83" operator="equal">
      <formula>0</formula>
    </cfRule>
  </conditionalFormatting>
  <conditionalFormatting sqref="I149:J149 C149:G149 C151:G151 C150 I151:J151">
    <cfRule type="cellIs" dxfId="137" priority="81" operator="equal">
      <formula>0</formula>
    </cfRule>
  </conditionalFormatting>
  <conditionalFormatting sqref="H149 H151">
    <cfRule type="cellIs" dxfId="136" priority="80" operator="equal">
      <formula>0</formula>
    </cfRule>
  </conditionalFormatting>
  <conditionalFormatting sqref="D118:E118">
    <cfRule type="cellIs" dxfId="135" priority="74" operator="equal">
      <formula>0</formula>
    </cfRule>
  </conditionalFormatting>
  <conditionalFormatting sqref="I118 A118:B118 F118">
    <cfRule type="cellIs" dxfId="134" priority="77" operator="equal">
      <formula>0</formula>
    </cfRule>
  </conditionalFormatting>
  <conditionalFormatting sqref="L118:P118">
    <cfRule type="cellIs" dxfId="133" priority="76" operator="equal">
      <formula>0</formula>
    </cfRule>
  </conditionalFormatting>
  <conditionalFormatting sqref="H118">
    <cfRule type="cellIs" dxfId="132" priority="75" operator="equal">
      <formula>0</formula>
    </cfRule>
  </conditionalFormatting>
  <conditionalFormatting sqref="C118">
    <cfRule type="cellIs" dxfId="131" priority="73" operator="equal">
      <formula>0</formula>
    </cfRule>
  </conditionalFormatting>
  <conditionalFormatting sqref="I123 A123:B123 F123">
    <cfRule type="cellIs" dxfId="130" priority="69" operator="equal">
      <formula>0</formula>
    </cfRule>
  </conditionalFormatting>
  <conditionalFormatting sqref="L123:P123">
    <cfRule type="cellIs" dxfId="129" priority="68" operator="equal">
      <formula>0</formula>
    </cfRule>
  </conditionalFormatting>
  <conditionalFormatting sqref="H123">
    <cfRule type="cellIs" dxfId="128" priority="67" operator="equal">
      <formula>0</formula>
    </cfRule>
  </conditionalFormatting>
  <conditionalFormatting sqref="D123:E123">
    <cfRule type="cellIs" dxfId="127" priority="66" operator="equal">
      <formula>0</formula>
    </cfRule>
  </conditionalFormatting>
  <conditionalFormatting sqref="C123">
    <cfRule type="cellIs" dxfId="126" priority="65" operator="equal">
      <formula>0</formula>
    </cfRule>
  </conditionalFormatting>
  <conditionalFormatting sqref="A125">
    <cfRule type="cellIs" dxfId="125" priority="64" operator="equal">
      <formula>0</formula>
    </cfRule>
  </conditionalFormatting>
  <conditionalFormatting sqref="I99:J99 B99:D99 F99:G99">
    <cfRule type="cellIs" dxfId="124" priority="61" operator="equal">
      <formula>0</formula>
    </cfRule>
  </conditionalFormatting>
  <conditionalFormatting sqref="L99:P99 H99">
    <cfRule type="cellIs" dxfId="123" priority="60" operator="equal">
      <formula>0</formula>
    </cfRule>
  </conditionalFormatting>
  <conditionalFormatting sqref="C99:D99">
    <cfRule type="cellIs" dxfId="122" priority="59" operator="equal">
      <formula>0</formula>
    </cfRule>
  </conditionalFormatting>
  <conditionalFormatting sqref="I102:J103 B102:G103">
    <cfRule type="cellIs" dxfId="121" priority="58" operator="equal">
      <formula>0</formula>
    </cfRule>
  </conditionalFormatting>
  <conditionalFormatting sqref="H102:H103 L102:P103">
    <cfRule type="cellIs" dxfId="120" priority="57" operator="equal">
      <formula>0</formula>
    </cfRule>
  </conditionalFormatting>
  <conditionalFormatting sqref="C128:D128 C129:C133">
    <cfRule type="cellIs" dxfId="119" priority="56" operator="equal">
      <formula>0</formula>
    </cfRule>
  </conditionalFormatting>
  <conditionalFormatting sqref="C135:D135">
    <cfRule type="cellIs" dxfId="118" priority="55" operator="equal">
      <formula>0</formula>
    </cfRule>
  </conditionalFormatting>
  <conditionalFormatting sqref="C136:D136">
    <cfRule type="cellIs" dxfId="117" priority="54" operator="equal">
      <formula>0</formula>
    </cfRule>
  </conditionalFormatting>
  <conditionalFormatting sqref="I135:J135 F135:G135">
    <cfRule type="cellIs" dxfId="116" priority="53" operator="equal">
      <formula>0</formula>
    </cfRule>
  </conditionalFormatting>
  <conditionalFormatting sqref="H135">
    <cfRule type="cellIs" dxfId="115" priority="52" operator="equal">
      <formula>0</formula>
    </cfRule>
  </conditionalFormatting>
  <conditionalFormatting sqref="I136:J136 F136:G136 J137:J146">
    <cfRule type="cellIs" dxfId="114" priority="51" operator="equal">
      <formula>0</formula>
    </cfRule>
  </conditionalFormatting>
  <conditionalFormatting sqref="H136">
    <cfRule type="cellIs" dxfId="113" priority="50" operator="equal">
      <formula>0</formula>
    </cfRule>
  </conditionalFormatting>
  <conditionalFormatting sqref="B148">
    <cfRule type="cellIs" dxfId="112" priority="46" operator="equal">
      <formula>0</formula>
    </cfRule>
  </conditionalFormatting>
  <conditionalFormatting sqref="K148">
    <cfRule type="cellIs" dxfId="111" priority="45" operator="equal">
      <formula>0</formula>
    </cfRule>
  </conditionalFormatting>
  <conditionalFormatting sqref="I148:J148 C148:G148 J147">
    <cfRule type="cellIs" dxfId="110" priority="44" operator="equal">
      <formula>0</formula>
    </cfRule>
  </conditionalFormatting>
  <conditionalFormatting sqref="H148">
    <cfRule type="cellIs" dxfId="109" priority="43" operator="equal">
      <formula>0</formula>
    </cfRule>
  </conditionalFormatting>
  <conditionalFormatting sqref="C21:F21 I21">
    <cfRule type="cellIs" dxfId="108" priority="42" operator="equal">
      <formula>0</formula>
    </cfRule>
  </conditionalFormatting>
  <conditionalFormatting sqref="K21 H21">
    <cfRule type="cellIs" dxfId="107" priority="41" operator="equal">
      <formula>0</formula>
    </cfRule>
  </conditionalFormatting>
  <conditionalFormatting sqref="G21">
    <cfRule type="cellIs" dxfId="106" priority="40" operator="equal">
      <formula>0</formula>
    </cfRule>
  </conditionalFormatting>
  <conditionalFormatting sqref="J21">
    <cfRule type="cellIs" dxfId="105" priority="39" operator="equal">
      <formula>0</formula>
    </cfRule>
  </conditionalFormatting>
  <conditionalFormatting sqref="I23 C23:F23">
    <cfRule type="cellIs" dxfId="104" priority="38" operator="equal">
      <formula>0</formula>
    </cfRule>
  </conditionalFormatting>
  <conditionalFormatting sqref="H23 K23">
    <cfRule type="cellIs" dxfId="103" priority="37" operator="equal">
      <formula>0</formula>
    </cfRule>
  </conditionalFormatting>
  <conditionalFormatting sqref="G23">
    <cfRule type="cellIs" dxfId="102" priority="36" operator="equal">
      <formula>0</formula>
    </cfRule>
  </conditionalFormatting>
  <conditionalFormatting sqref="J23">
    <cfRule type="cellIs" dxfId="101" priority="35" operator="equal">
      <formula>0</formula>
    </cfRule>
  </conditionalFormatting>
  <conditionalFormatting sqref="E64">
    <cfRule type="cellIs" dxfId="100" priority="33" operator="equal">
      <formula>0</formula>
    </cfRule>
  </conditionalFormatting>
  <conditionalFormatting sqref="E69">
    <cfRule type="cellIs" dxfId="99" priority="32" operator="equal">
      <formula>0</formula>
    </cfRule>
  </conditionalFormatting>
  <conditionalFormatting sqref="K73">
    <cfRule type="cellIs" dxfId="98" priority="31" operator="equal">
      <formula>0</formula>
    </cfRule>
  </conditionalFormatting>
  <conditionalFormatting sqref="J73">
    <cfRule type="cellIs" dxfId="97" priority="27" operator="equal">
      <formula>0</formula>
    </cfRule>
  </conditionalFormatting>
  <conditionalFormatting sqref="C73:E73">
    <cfRule type="cellIs" dxfId="96" priority="30" operator="equal">
      <formula>0</formula>
    </cfRule>
  </conditionalFormatting>
  <conditionalFormatting sqref="I73 F73:G73">
    <cfRule type="cellIs" dxfId="95" priority="29" operator="equal">
      <formula>0</formula>
    </cfRule>
  </conditionalFormatting>
  <conditionalFormatting sqref="H73">
    <cfRule type="cellIs" dxfId="94" priority="28" operator="equal">
      <formula>0</formula>
    </cfRule>
  </conditionalFormatting>
  <conditionalFormatting sqref="E112">
    <cfRule type="cellIs" dxfId="93" priority="26" operator="equal">
      <formula>0</formula>
    </cfRule>
  </conditionalFormatting>
  <conditionalFormatting sqref="E113">
    <cfRule type="cellIs" dxfId="92" priority="25" operator="equal">
      <formula>0</formula>
    </cfRule>
  </conditionalFormatting>
  <conditionalFormatting sqref="D95">
    <cfRule type="cellIs" dxfId="91" priority="24" operator="equal">
      <formula>0</formula>
    </cfRule>
  </conditionalFormatting>
  <conditionalFormatting sqref="E95">
    <cfRule type="cellIs" dxfId="90" priority="23" operator="equal">
      <formula>0</formula>
    </cfRule>
  </conditionalFormatting>
  <conditionalFormatting sqref="E99">
    <cfRule type="cellIs" dxfId="89" priority="22" operator="equal">
      <formula>0</formula>
    </cfRule>
  </conditionalFormatting>
  <conditionalFormatting sqref="E99">
    <cfRule type="cellIs" dxfId="88" priority="21" operator="equal">
      <formula>0</formula>
    </cfRule>
  </conditionalFormatting>
  <conditionalFormatting sqref="E98">
    <cfRule type="cellIs" dxfId="87" priority="20" operator="equal">
      <formula>0</formula>
    </cfRule>
  </conditionalFormatting>
  <conditionalFormatting sqref="E62">
    <cfRule type="cellIs" dxfId="86" priority="19" operator="equal">
      <formula>0</formula>
    </cfRule>
  </conditionalFormatting>
  <conditionalFormatting sqref="D64">
    <cfRule type="cellIs" dxfId="85" priority="18" operator="equal">
      <formula>0</formula>
    </cfRule>
  </conditionalFormatting>
  <conditionalFormatting sqref="D150:E150">
    <cfRule type="cellIs" dxfId="84" priority="17" operator="equal">
      <formula>0</formula>
    </cfRule>
  </conditionalFormatting>
  <conditionalFormatting sqref="I46 G46">
    <cfRule type="cellIs" dxfId="83" priority="16" operator="equal">
      <formula>0</formula>
    </cfRule>
  </conditionalFormatting>
  <conditionalFormatting sqref="K46:P46 H46">
    <cfRule type="cellIs" dxfId="82" priority="15" operator="equal">
      <formula>0</formula>
    </cfRule>
  </conditionalFormatting>
  <conditionalFormatting sqref="J46">
    <cfRule type="cellIs" dxfId="81" priority="14" operator="equal">
      <formula>0</formula>
    </cfRule>
  </conditionalFormatting>
  <conditionalFormatting sqref="I95:J95 F95:G95">
    <cfRule type="cellIs" dxfId="80" priority="13" operator="equal">
      <formula>0</formula>
    </cfRule>
  </conditionalFormatting>
  <conditionalFormatting sqref="H95 K95:P95">
    <cfRule type="cellIs" dxfId="79" priority="12" operator="equal">
      <formula>0</formula>
    </cfRule>
  </conditionalFormatting>
  <conditionalFormatting sqref="I105:J105 F105:G105">
    <cfRule type="cellIs" dxfId="78" priority="11" operator="equal">
      <formula>0</formula>
    </cfRule>
  </conditionalFormatting>
  <conditionalFormatting sqref="H105 K105:P105">
    <cfRule type="cellIs" dxfId="77" priority="10" operator="equal">
      <formula>0</formula>
    </cfRule>
  </conditionalFormatting>
  <conditionalFormatting sqref="K150:P150">
    <cfRule type="cellIs" dxfId="76" priority="9" operator="equal">
      <formula>0</formula>
    </cfRule>
  </conditionalFormatting>
  <conditionalFormatting sqref="I150:J150 F150:G150">
    <cfRule type="cellIs" dxfId="75" priority="8" operator="equal">
      <formula>0</formula>
    </cfRule>
  </conditionalFormatting>
  <conditionalFormatting sqref="H150">
    <cfRule type="cellIs" dxfId="74" priority="7" operator="equal">
      <formula>0</formula>
    </cfRule>
  </conditionalFormatting>
  <conditionalFormatting sqref="D108:E108">
    <cfRule type="cellIs" dxfId="73" priority="6" operator="equal">
      <formula>0</formula>
    </cfRule>
  </conditionalFormatting>
  <conditionalFormatting sqref="I108:J108 F108:G108">
    <cfRule type="cellIs" dxfId="72" priority="5" operator="equal">
      <formula>0</formula>
    </cfRule>
  </conditionalFormatting>
  <conditionalFormatting sqref="H108 K108:P108">
    <cfRule type="cellIs" dxfId="71" priority="4" operator="equal">
      <formula>0</formula>
    </cfRule>
  </conditionalFormatting>
  <conditionalFormatting sqref="C92:E92">
    <cfRule type="cellIs" dxfId="70" priority="3" operator="equal">
      <formula>0</formula>
    </cfRule>
  </conditionalFormatting>
  <conditionalFormatting sqref="E72">
    <cfRule type="cellIs" dxfId="69" priority="1" operator="equal">
      <formula>0</formula>
    </cfRule>
  </conditionalFormatting>
  <pageMargins left="0.7" right="0.7" top="0.75" bottom="0.75" header="0.3" footer="0.3"/>
  <pageSetup paperSize="9" scale="91"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17" operator="containsText" id="{BC596309-6EE4-47E0-A590-F3D2F6DA868B}">
            <xm:f>NOT(ISERROR(SEARCH("Tāme sastādīta ____. gada ___. ______________",A165)))</xm:f>
            <xm:f>"Tāme sastādīta ____. gada ___. ______________"</xm:f>
            <x14:dxf>
              <font>
                <color auto="1"/>
              </font>
              <fill>
                <patternFill>
                  <bgColor rgb="FFC6EFCE"/>
                </patternFill>
              </fill>
            </x14:dxf>
          </x14:cfRule>
          <xm:sqref>A165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W50"/>
  <sheetViews>
    <sheetView view="pageBreakPreview" zoomScale="130" zoomScaleNormal="140" zoomScaleSheetLayoutView="130" workbookViewId="0">
      <selection activeCell="A9" sqref="A9:F9"/>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23" x14ac:dyDescent="0.2">
      <c r="A1" s="22"/>
      <c r="B1" s="22"/>
      <c r="C1" s="26" t="s">
        <v>37</v>
      </c>
      <c r="D1" s="50">
        <v>2</v>
      </c>
      <c r="E1" s="22"/>
      <c r="F1" s="22"/>
      <c r="G1" s="22"/>
      <c r="H1" s="22"/>
      <c r="I1" s="22"/>
      <c r="J1" s="22"/>
      <c r="N1" s="25"/>
      <c r="O1" s="26"/>
      <c r="P1" s="27"/>
    </row>
    <row r="2" spans="1:23" x14ac:dyDescent="0.2">
      <c r="A2" s="28"/>
      <c r="B2" s="28"/>
      <c r="C2" s="221" t="s">
        <v>55</v>
      </c>
      <c r="D2" s="221"/>
      <c r="E2" s="221"/>
      <c r="F2" s="221"/>
      <c r="G2" s="221"/>
      <c r="H2" s="221"/>
      <c r="I2" s="221"/>
      <c r="J2" s="28"/>
    </row>
    <row r="3" spans="1:23" x14ac:dyDescent="0.2">
      <c r="A3" s="29"/>
      <c r="B3" s="29"/>
      <c r="C3" s="212" t="s">
        <v>17</v>
      </c>
      <c r="D3" s="212"/>
      <c r="E3" s="212"/>
      <c r="F3" s="212"/>
      <c r="G3" s="212"/>
      <c r="H3" s="212"/>
      <c r="I3" s="212"/>
      <c r="J3" s="29"/>
    </row>
    <row r="4" spans="1:23" x14ac:dyDescent="0.2">
      <c r="A4" s="29"/>
      <c r="B4" s="29"/>
      <c r="C4" s="222" t="s">
        <v>52</v>
      </c>
      <c r="D4" s="222"/>
      <c r="E4" s="222"/>
      <c r="F4" s="222"/>
      <c r="G4" s="222"/>
      <c r="H4" s="222"/>
      <c r="I4" s="222"/>
      <c r="J4" s="29"/>
    </row>
    <row r="5" spans="1:23" x14ac:dyDescent="0.2">
      <c r="A5" s="22"/>
      <c r="B5" s="22"/>
      <c r="C5" s="26" t="s">
        <v>5</v>
      </c>
      <c r="D5" s="235" t="str">
        <f>'Kops a'!D6</f>
        <v>Daudzdzīvokļu dzīvojamās ēkas energoefektivitātes paaugstināšana</v>
      </c>
      <c r="E5" s="235"/>
      <c r="F5" s="235"/>
      <c r="G5" s="235"/>
      <c r="H5" s="235"/>
      <c r="I5" s="235"/>
      <c r="J5" s="235"/>
      <c r="K5" s="235"/>
      <c r="L5" s="235"/>
      <c r="M5" s="16"/>
      <c r="N5" s="16"/>
      <c r="O5" s="16"/>
      <c r="P5" s="16"/>
    </row>
    <row r="6" spans="1:23" x14ac:dyDescent="0.2">
      <c r="A6" s="22"/>
      <c r="B6" s="22"/>
      <c r="C6" s="26" t="s">
        <v>6</v>
      </c>
      <c r="D6" s="235" t="str">
        <f>'Kops a'!D7</f>
        <v>Daudzdzīvokļu dzīvojamās ēkas energoefektivitātes paaugstināšana</v>
      </c>
      <c r="E6" s="235"/>
      <c r="F6" s="235"/>
      <c r="G6" s="235"/>
      <c r="H6" s="235"/>
      <c r="I6" s="235"/>
      <c r="J6" s="235"/>
      <c r="K6" s="235"/>
      <c r="L6" s="235"/>
      <c r="M6" s="16"/>
      <c r="N6" s="16"/>
      <c r="O6" s="16"/>
      <c r="P6" s="16"/>
    </row>
    <row r="7" spans="1:23" x14ac:dyDescent="0.2">
      <c r="A7" s="22"/>
      <c r="B7" s="22"/>
      <c r="C7" s="26" t="s">
        <v>7</v>
      </c>
      <c r="D7" s="235" t="str">
        <f>'Kops a'!D8</f>
        <v>Zemgales iela 28, Olaine, Olaines novads, LV-2114</v>
      </c>
      <c r="E7" s="235"/>
      <c r="F7" s="235"/>
      <c r="G7" s="235"/>
      <c r="H7" s="235"/>
      <c r="I7" s="235"/>
      <c r="J7" s="235"/>
      <c r="K7" s="235"/>
      <c r="L7" s="235"/>
      <c r="M7" s="16"/>
      <c r="N7" s="16"/>
      <c r="O7" s="16"/>
      <c r="P7" s="16"/>
    </row>
    <row r="8" spans="1:23" x14ac:dyDescent="0.2">
      <c r="A8" s="22"/>
      <c r="B8" s="22"/>
      <c r="C8" s="4" t="s">
        <v>20</v>
      </c>
      <c r="D8" s="235" t="str">
        <f>'Kops a'!D9</f>
        <v>Iepirkums Nr. AS OŪS 2022/07_E</v>
      </c>
      <c r="E8" s="235"/>
      <c r="F8" s="235"/>
      <c r="G8" s="235"/>
      <c r="H8" s="235"/>
      <c r="I8" s="235"/>
      <c r="J8" s="235"/>
      <c r="K8" s="235"/>
      <c r="L8" s="235"/>
      <c r="M8" s="16"/>
      <c r="N8" s="16"/>
      <c r="O8" s="16"/>
      <c r="P8" s="16"/>
    </row>
    <row r="9" spans="1:23" ht="11.25" customHeight="1" x14ac:dyDescent="0.2">
      <c r="A9" s="223" t="s">
        <v>323</v>
      </c>
      <c r="B9" s="223"/>
      <c r="C9" s="223"/>
      <c r="D9" s="223"/>
      <c r="E9" s="223"/>
      <c r="F9" s="223"/>
      <c r="G9" s="30"/>
      <c r="H9" s="30"/>
      <c r="I9" s="30"/>
      <c r="J9" s="227" t="s">
        <v>38</v>
      </c>
      <c r="K9" s="227"/>
      <c r="L9" s="227"/>
      <c r="M9" s="227"/>
      <c r="N9" s="234">
        <f>P31</f>
        <v>0</v>
      </c>
      <c r="O9" s="234"/>
      <c r="P9" s="30"/>
    </row>
    <row r="10" spans="1:23" x14ac:dyDescent="0.2">
      <c r="A10" s="31"/>
      <c r="B10" s="32"/>
      <c r="C10" s="4"/>
      <c r="D10" s="22"/>
      <c r="E10" s="22"/>
      <c r="F10" s="22"/>
      <c r="G10" s="22"/>
      <c r="H10" s="22"/>
      <c r="I10" s="22"/>
      <c r="J10" s="22"/>
      <c r="K10" s="22"/>
      <c r="L10" s="28"/>
      <c r="M10" s="28"/>
      <c r="O10" s="89"/>
      <c r="P10" s="88" t="str">
        <f>A44</f>
        <v>Tāme sastādīta 2022. gada __.________</v>
      </c>
    </row>
    <row r="11" spans="1:23" ht="12" thickBot="1" x14ac:dyDescent="0.25">
      <c r="A11" s="31"/>
      <c r="B11" s="32"/>
      <c r="C11" s="4"/>
      <c r="D11" s="22"/>
      <c r="E11" s="22"/>
      <c r="F11" s="22"/>
      <c r="G11" s="22"/>
      <c r="H11" s="22"/>
      <c r="I11" s="22"/>
      <c r="J11" s="22"/>
      <c r="K11" s="22"/>
      <c r="L11" s="33"/>
      <c r="M11" s="33"/>
      <c r="N11" s="34"/>
      <c r="O11" s="25"/>
      <c r="P11" s="22"/>
    </row>
    <row r="12" spans="1:23" x14ac:dyDescent="0.2">
      <c r="A12" s="200" t="s">
        <v>23</v>
      </c>
      <c r="B12" s="229" t="s">
        <v>39</v>
      </c>
      <c r="C12" s="225" t="s">
        <v>40</v>
      </c>
      <c r="D12" s="232" t="s">
        <v>41</v>
      </c>
      <c r="E12" s="215" t="s">
        <v>42</v>
      </c>
      <c r="F12" s="224" t="s">
        <v>43</v>
      </c>
      <c r="G12" s="225"/>
      <c r="H12" s="225"/>
      <c r="I12" s="225"/>
      <c r="J12" s="225"/>
      <c r="K12" s="226"/>
      <c r="L12" s="224" t="s">
        <v>44</v>
      </c>
      <c r="M12" s="225"/>
      <c r="N12" s="225"/>
      <c r="O12" s="225"/>
      <c r="P12" s="226"/>
    </row>
    <row r="13" spans="1:23" ht="126.75" customHeight="1" thickBot="1" x14ac:dyDescent="0.25">
      <c r="A13" s="228"/>
      <c r="B13" s="230"/>
      <c r="C13" s="231"/>
      <c r="D13" s="233"/>
      <c r="E13" s="216"/>
      <c r="F13" s="35" t="s">
        <v>45</v>
      </c>
      <c r="G13" s="36" t="s">
        <v>46</v>
      </c>
      <c r="H13" s="36" t="s">
        <v>47</v>
      </c>
      <c r="I13" s="36" t="s">
        <v>48</v>
      </c>
      <c r="J13" s="36" t="s">
        <v>49</v>
      </c>
      <c r="K13" s="61" t="s">
        <v>50</v>
      </c>
      <c r="L13" s="35" t="s">
        <v>45</v>
      </c>
      <c r="M13" s="36" t="s">
        <v>47</v>
      </c>
      <c r="N13" s="36" t="s">
        <v>48</v>
      </c>
      <c r="O13" s="36" t="s">
        <v>49</v>
      </c>
      <c r="P13" s="61" t="s">
        <v>50</v>
      </c>
    </row>
    <row r="14" spans="1:23" ht="22.5" x14ac:dyDescent="0.2">
      <c r="A14" s="62">
        <v>1</v>
      </c>
      <c r="B14" s="63"/>
      <c r="C14" s="168" t="s">
        <v>304</v>
      </c>
      <c r="D14" s="65" t="s">
        <v>57</v>
      </c>
      <c r="E14" s="68">
        <v>125</v>
      </c>
      <c r="F14" s="69"/>
      <c r="G14" s="66"/>
      <c r="H14" s="66"/>
      <c r="I14" s="66"/>
      <c r="J14" s="92"/>
      <c r="K14" s="67"/>
      <c r="L14" s="69"/>
      <c r="M14" s="66"/>
      <c r="N14" s="66"/>
      <c r="O14" s="66"/>
      <c r="P14" s="67"/>
      <c r="S14" s="126"/>
      <c r="U14" s="107"/>
      <c r="V14" s="107"/>
      <c r="W14" s="107"/>
    </row>
    <row r="15" spans="1:23" ht="33.75" x14ac:dyDescent="0.2">
      <c r="A15" s="37">
        <v>2</v>
      </c>
      <c r="B15" s="38"/>
      <c r="C15" s="164" t="s">
        <v>305</v>
      </c>
      <c r="D15" s="24" t="s">
        <v>58</v>
      </c>
      <c r="E15" s="68">
        <v>24</v>
      </c>
      <c r="F15" s="69"/>
      <c r="G15" s="66"/>
      <c r="H15" s="47"/>
      <c r="I15" s="66"/>
      <c r="J15" s="92"/>
      <c r="K15" s="48"/>
      <c r="L15" s="49"/>
      <c r="M15" s="47"/>
      <c r="N15" s="47"/>
      <c r="O15" s="47"/>
      <c r="P15" s="48"/>
    </row>
    <row r="16" spans="1:23" ht="22.5" x14ac:dyDescent="0.2">
      <c r="A16" s="62">
        <v>3</v>
      </c>
      <c r="B16" s="38"/>
      <c r="C16" s="164" t="s">
        <v>306</v>
      </c>
      <c r="D16" s="24" t="s">
        <v>58</v>
      </c>
      <c r="E16" s="68">
        <v>8</v>
      </c>
      <c r="F16" s="69"/>
      <c r="G16" s="66"/>
      <c r="H16" s="47"/>
      <c r="I16" s="66"/>
      <c r="J16" s="92"/>
      <c r="K16" s="48"/>
      <c r="L16" s="49"/>
      <c r="M16" s="47"/>
      <c r="N16" s="47"/>
      <c r="O16" s="47"/>
      <c r="P16" s="48"/>
    </row>
    <row r="17" spans="1:18" ht="22.5" x14ac:dyDescent="0.2">
      <c r="A17" s="37">
        <v>4</v>
      </c>
      <c r="B17" s="38"/>
      <c r="C17" s="164" t="s">
        <v>307</v>
      </c>
      <c r="D17" s="24" t="s">
        <v>58</v>
      </c>
      <c r="E17" s="68">
        <v>24</v>
      </c>
      <c r="F17" s="69"/>
      <c r="G17" s="66"/>
      <c r="H17" s="47"/>
      <c r="I17" s="66"/>
      <c r="J17" s="92"/>
      <c r="K17" s="48"/>
      <c r="L17" s="49"/>
      <c r="M17" s="47"/>
      <c r="N17" s="47"/>
      <c r="O17" s="47"/>
      <c r="P17" s="48"/>
    </row>
    <row r="18" spans="1:18" ht="22.5" x14ac:dyDescent="0.2">
      <c r="A18" s="62">
        <v>5</v>
      </c>
      <c r="B18" s="38"/>
      <c r="C18" s="164" t="s">
        <v>308</v>
      </c>
      <c r="D18" s="24" t="s">
        <v>58</v>
      </c>
      <c r="E18" s="68">
        <v>8</v>
      </c>
      <c r="F18" s="69"/>
      <c r="G18" s="66"/>
      <c r="H18" s="47"/>
      <c r="I18" s="66"/>
      <c r="J18" s="92"/>
      <c r="K18" s="48"/>
      <c r="L18" s="49"/>
      <c r="M18" s="47"/>
      <c r="N18" s="47"/>
      <c r="O18" s="47"/>
      <c r="P18" s="48"/>
    </row>
    <row r="19" spans="1:18" ht="22.5" x14ac:dyDescent="0.2">
      <c r="A19" s="37">
        <v>6</v>
      </c>
      <c r="B19" s="38"/>
      <c r="C19" s="164" t="s">
        <v>309</v>
      </c>
      <c r="D19" s="24" t="s">
        <v>58</v>
      </c>
      <c r="E19" s="68">
        <v>8</v>
      </c>
      <c r="F19" s="69"/>
      <c r="G19" s="66"/>
      <c r="H19" s="47"/>
      <c r="I19" s="66"/>
      <c r="J19" s="92"/>
      <c r="K19" s="48"/>
      <c r="L19" s="49"/>
      <c r="M19" s="47"/>
      <c r="N19" s="47"/>
      <c r="O19" s="47"/>
      <c r="P19" s="48"/>
    </row>
    <row r="20" spans="1:18" x14ac:dyDescent="0.2">
      <c r="A20" s="62">
        <v>7</v>
      </c>
      <c r="B20" s="38"/>
      <c r="C20" s="110" t="s">
        <v>227</v>
      </c>
      <c r="D20" s="24" t="s">
        <v>59</v>
      </c>
      <c r="E20" s="68">
        <v>2</v>
      </c>
      <c r="F20" s="69"/>
      <c r="G20" s="66"/>
      <c r="H20" s="47"/>
      <c r="I20" s="66"/>
      <c r="J20" s="92"/>
      <c r="K20" s="48"/>
      <c r="L20" s="49"/>
      <c r="M20" s="47"/>
      <c r="N20" s="47"/>
      <c r="O20" s="47"/>
      <c r="P20" s="48"/>
    </row>
    <row r="21" spans="1:18" x14ac:dyDescent="0.2">
      <c r="A21" s="37">
        <v>8</v>
      </c>
      <c r="B21" s="38"/>
      <c r="C21" s="110" t="s">
        <v>228</v>
      </c>
      <c r="D21" s="24" t="s">
        <v>57</v>
      </c>
      <c r="E21" s="68">
        <v>260</v>
      </c>
      <c r="F21" s="69"/>
      <c r="G21" s="66"/>
      <c r="H21" s="47"/>
      <c r="I21" s="66"/>
      <c r="J21" s="92"/>
      <c r="K21" s="48"/>
      <c r="L21" s="49"/>
      <c r="M21" s="47"/>
      <c r="N21" s="47"/>
      <c r="O21" s="47"/>
      <c r="P21" s="48"/>
    </row>
    <row r="22" spans="1:18" x14ac:dyDescent="0.2">
      <c r="A22" s="62">
        <v>9</v>
      </c>
      <c r="B22" s="38"/>
      <c r="C22" s="110" t="s">
        <v>229</v>
      </c>
      <c r="D22" s="24" t="s">
        <v>57</v>
      </c>
      <c r="E22" s="68">
        <v>150</v>
      </c>
      <c r="F22" s="69"/>
      <c r="G22" s="66"/>
      <c r="H22" s="47"/>
      <c r="I22" s="66"/>
      <c r="J22" s="92"/>
      <c r="K22" s="48"/>
      <c r="L22" s="49"/>
      <c r="M22" s="47"/>
      <c r="N22" s="47"/>
      <c r="O22" s="47"/>
      <c r="P22" s="48"/>
    </row>
    <row r="23" spans="1:18" x14ac:dyDescent="0.2">
      <c r="A23" s="62">
        <v>9</v>
      </c>
      <c r="B23" s="38"/>
      <c r="C23" s="110" t="s">
        <v>230</v>
      </c>
      <c r="D23" s="24" t="s">
        <v>60</v>
      </c>
      <c r="E23" s="68">
        <v>2</v>
      </c>
      <c r="F23" s="69"/>
      <c r="G23" s="66"/>
      <c r="H23" s="47"/>
      <c r="I23" s="66"/>
      <c r="J23" s="92"/>
      <c r="K23" s="48"/>
      <c r="L23" s="49"/>
      <c r="M23" s="47"/>
      <c r="N23" s="47"/>
      <c r="O23" s="47"/>
      <c r="P23" s="48"/>
    </row>
    <row r="24" spans="1:18" x14ac:dyDescent="0.2">
      <c r="A24" s="37">
        <v>10</v>
      </c>
      <c r="B24" s="38"/>
      <c r="C24" s="110" t="s">
        <v>231</v>
      </c>
      <c r="D24" s="24" t="s">
        <v>57</v>
      </c>
      <c r="E24" s="68">
        <v>24</v>
      </c>
      <c r="F24" s="69"/>
      <c r="G24" s="66"/>
      <c r="H24" s="47"/>
      <c r="I24" s="66"/>
      <c r="J24" s="92"/>
      <c r="K24" s="48"/>
      <c r="L24" s="49"/>
      <c r="M24" s="47"/>
      <c r="N24" s="47"/>
      <c r="O24" s="47"/>
      <c r="P24" s="48"/>
    </row>
    <row r="25" spans="1:18" ht="22.5" x14ac:dyDescent="0.2">
      <c r="A25" s="62">
        <v>11</v>
      </c>
      <c r="B25" s="38"/>
      <c r="C25" s="166" t="s">
        <v>310</v>
      </c>
      <c r="D25" s="24" t="s">
        <v>58</v>
      </c>
      <c r="E25" s="68">
        <v>410</v>
      </c>
      <c r="F25" s="69"/>
      <c r="G25" s="66"/>
      <c r="H25" s="47"/>
      <c r="I25" s="66"/>
      <c r="J25" s="92"/>
      <c r="K25" s="48"/>
      <c r="L25" s="49"/>
      <c r="M25" s="47"/>
      <c r="N25" s="47"/>
      <c r="O25" s="47"/>
      <c r="P25" s="48"/>
      <c r="Q25" s="119"/>
      <c r="R25" s="119"/>
    </row>
    <row r="26" spans="1:18" ht="22.5" x14ac:dyDescent="0.2">
      <c r="A26" s="62">
        <v>12</v>
      </c>
      <c r="B26" s="38"/>
      <c r="C26" s="164" t="s">
        <v>311</v>
      </c>
      <c r="D26" s="24" t="s">
        <v>58</v>
      </c>
      <c r="E26" s="68">
        <v>9</v>
      </c>
      <c r="F26" s="69"/>
      <c r="G26" s="66"/>
      <c r="H26" s="47"/>
      <c r="I26" s="66"/>
      <c r="J26" s="92"/>
      <c r="K26" s="48"/>
      <c r="L26" s="49"/>
      <c r="M26" s="47"/>
      <c r="N26" s="47"/>
      <c r="O26" s="47"/>
      <c r="P26" s="48"/>
      <c r="Q26" s="119"/>
      <c r="R26" s="119"/>
    </row>
    <row r="27" spans="1:18" ht="22.5" x14ac:dyDescent="0.2">
      <c r="A27" s="62">
        <v>13</v>
      </c>
      <c r="B27" s="38"/>
      <c r="C27" s="164" t="s">
        <v>312</v>
      </c>
      <c r="D27" s="24" t="s">
        <v>58</v>
      </c>
      <c r="E27" s="68">
        <v>18</v>
      </c>
      <c r="F27" s="69"/>
      <c r="G27" s="66"/>
      <c r="H27" s="47"/>
      <c r="I27" s="66"/>
      <c r="J27" s="92"/>
      <c r="K27" s="48"/>
      <c r="L27" s="49"/>
      <c r="M27" s="47"/>
      <c r="N27" s="47"/>
      <c r="O27" s="47"/>
      <c r="P27" s="48"/>
      <c r="Q27" s="119"/>
      <c r="R27" s="119"/>
    </row>
    <row r="28" spans="1:18" x14ac:dyDescent="0.2">
      <c r="A28" s="62">
        <v>14</v>
      </c>
      <c r="B28" s="38"/>
      <c r="C28" s="110" t="s">
        <v>237</v>
      </c>
      <c r="D28" s="24" t="s">
        <v>108</v>
      </c>
      <c r="E28" s="68">
        <v>3</v>
      </c>
      <c r="F28" s="69"/>
      <c r="G28" s="66"/>
      <c r="H28" s="47"/>
      <c r="I28" s="66"/>
      <c r="J28" s="92"/>
      <c r="K28" s="48"/>
      <c r="L28" s="49"/>
      <c r="M28" s="47"/>
      <c r="N28" s="47"/>
      <c r="O28" s="47"/>
      <c r="P28" s="48"/>
      <c r="Q28" s="119"/>
      <c r="R28" s="136"/>
    </row>
    <row r="29" spans="1:18" x14ac:dyDescent="0.2">
      <c r="A29" s="62">
        <v>15</v>
      </c>
      <c r="B29" s="38"/>
      <c r="C29" s="110" t="s">
        <v>232</v>
      </c>
      <c r="D29" s="24" t="s">
        <v>57</v>
      </c>
      <c r="E29" s="68">
        <v>17</v>
      </c>
      <c r="F29" s="69"/>
      <c r="G29" s="66"/>
      <c r="H29" s="47"/>
      <c r="I29" s="66"/>
      <c r="J29" s="92"/>
      <c r="K29" s="48"/>
      <c r="L29" s="49"/>
      <c r="M29" s="47"/>
      <c r="N29" s="47"/>
      <c r="O29" s="47"/>
      <c r="P29" s="48"/>
    </row>
    <row r="30" spans="1:18" ht="12" thickBot="1" x14ac:dyDescent="0.25">
      <c r="A30" s="62">
        <v>16</v>
      </c>
      <c r="B30" s="38"/>
      <c r="C30" s="110" t="s">
        <v>233</v>
      </c>
      <c r="D30" s="24" t="s">
        <v>57</v>
      </c>
      <c r="E30" s="68">
        <v>7</v>
      </c>
      <c r="F30" s="69"/>
      <c r="G30" s="66"/>
      <c r="H30" s="47"/>
      <c r="I30" s="66"/>
      <c r="J30" s="92"/>
      <c r="K30" s="48"/>
      <c r="L30" s="49"/>
      <c r="M30" s="47"/>
      <c r="N30" s="47"/>
      <c r="O30" s="47"/>
      <c r="P30" s="48"/>
    </row>
    <row r="31" spans="1:18" ht="12" thickBot="1" x14ac:dyDescent="0.25">
      <c r="A31" s="236" t="s">
        <v>51</v>
      </c>
      <c r="B31" s="237"/>
      <c r="C31" s="237"/>
      <c r="D31" s="237"/>
      <c r="E31" s="237"/>
      <c r="F31" s="237"/>
      <c r="G31" s="237"/>
      <c r="H31" s="237"/>
      <c r="I31" s="237"/>
      <c r="J31" s="237"/>
      <c r="K31" s="238"/>
      <c r="L31" s="70">
        <f>SUM(L14:L30)</f>
        <v>0</v>
      </c>
      <c r="M31" s="71">
        <f>SUM(M14:M30)</f>
        <v>0</v>
      </c>
      <c r="N31" s="71">
        <f>SUM(N14:N30)</f>
        <v>0</v>
      </c>
      <c r="O31" s="71">
        <f>SUM(O14:O30)</f>
        <v>0</v>
      </c>
      <c r="P31" s="72">
        <f>SUM(P14:P30)</f>
        <v>0</v>
      </c>
    </row>
    <row r="32" spans="1:18" x14ac:dyDescent="0.2">
      <c r="A32" s="16"/>
      <c r="B32" s="16"/>
      <c r="C32" s="16"/>
      <c r="D32" s="16"/>
      <c r="E32" s="16"/>
      <c r="F32" s="16"/>
      <c r="G32" s="16"/>
      <c r="H32" s="16"/>
      <c r="I32" s="16"/>
      <c r="J32" s="16"/>
      <c r="K32" s="16"/>
      <c r="L32" s="16"/>
      <c r="M32" s="16"/>
      <c r="N32" s="16"/>
      <c r="O32" s="16"/>
      <c r="P32" s="16"/>
    </row>
    <row r="33" spans="1:18" ht="12.75" x14ac:dyDescent="0.2">
      <c r="A33" s="144" t="s">
        <v>285</v>
      </c>
      <c r="B33" s="163"/>
      <c r="C33" s="139"/>
      <c r="D33" s="140"/>
      <c r="E33" s="140"/>
      <c r="F33" s="141"/>
      <c r="G33" s="142"/>
      <c r="H33" s="142"/>
      <c r="I33" s="142"/>
      <c r="J33" s="142"/>
      <c r="K33" s="142"/>
      <c r="L33" s="142"/>
      <c r="M33" s="142"/>
      <c r="N33" s="142"/>
      <c r="O33" s="142"/>
      <c r="P33" s="142"/>
      <c r="Q33" s="143"/>
    </row>
    <row r="34" spans="1:18" x14ac:dyDescent="0.2">
      <c r="A34" s="145" t="s">
        <v>286</v>
      </c>
      <c r="B34" s="146"/>
      <c r="C34" s="147"/>
      <c r="D34" s="148"/>
      <c r="E34" s="148"/>
      <c r="F34" s="149"/>
      <c r="G34" s="150"/>
      <c r="H34" s="150"/>
      <c r="I34" s="150"/>
      <c r="J34" s="150"/>
      <c r="K34" s="150"/>
      <c r="L34" s="150"/>
      <c r="M34" s="150"/>
      <c r="N34" s="150"/>
      <c r="O34" s="150"/>
      <c r="P34" s="150"/>
      <c r="Q34" s="151"/>
    </row>
    <row r="35" spans="1:18" x14ac:dyDescent="0.2">
      <c r="A35" s="145" t="s">
        <v>287</v>
      </c>
      <c r="B35" s="146"/>
      <c r="C35" s="147"/>
      <c r="D35" s="148"/>
      <c r="E35" s="148"/>
      <c r="F35" s="149"/>
      <c r="G35" s="150"/>
      <c r="H35" s="150"/>
      <c r="I35" s="150"/>
      <c r="J35" s="150"/>
      <c r="K35" s="150"/>
      <c r="L35" s="150"/>
      <c r="M35" s="150"/>
      <c r="N35" s="150"/>
      <c r="O35" s="150"/>
      <c r="P35" s="150"/>
      <c r="Q35" s="151"/>
    </row>
    <row r="36" spans="1:18" x14ac:dyDescent="0.2">
      <c r="A36" s="152" t="s">
        <v>288</v>
      </c>
      <c r="B36" s="146"/>
      <c r="C36" s="147"/>
      <c r="D36" s="148"/>
      <c r="E36" s="153"/>
      <c r="F36" s="149"/>
      <c r="G36" s="150"/>
      <c r="H36" s="150"/>
      <c r="I36" s="150"/>
      <c r="J36" s="150"/>
      <c r="K36" s="150"/>
      <c r="L36" s="150"/>
      <c r="M36" s="150"/>
      <c r="N36" s="150"/>
      <c r="O36" s="150"/>
      <c r="P36" s="150"/>
      <c r="Q36" s="151"/>
    </row>
    <row r="37" spans="1:18" x14ac:dyDescent="0.2">
      <c r="A37" s="154" t="s">
        <v>289</v>
      </c>
      <c r="B37" s="146"/>
      <c r="C37" s="147"/>
      <c r="D37" s="148"/>
      <c r="E37" s="148"/>
      <c r="F37" s="149"/>
      <c r="G37" s="150"/>
      <c r="H37" s="150"/>
      <c r="I37" s="150"/>
      <c r="J37" s="150"/>
      <c r="K37" s="150"/>
      <c r="L37" s="150"/>
      <c r="M37" s="150"/>
      <c r="N37" s="150"/>
      <c r="O37" s="150"/>
      <c r="P37" s="150"/>
      <c r="Q37" s="151"/>
    </row>
    <row r="38" spans="1:18" x14ac:dyDescent="0.2">
      <c r="A38" s="154" t="s">
        <v>290</v>
      </c>
      <c r="B38" s="146"/>
      <c r="C38" s="147"/>
      <c r="D38" s="148"/>
      <c r="E38" s="148"/>
      <c r="F38" s="149"/>
      <c r="G38" s="150"/>
      <c r="H38" s="150"/>
      <c r="I38" s="150"/>
      <c r="J38" s="150"/>
      <c r="K38" s="150"/>
      <c r="L38" s="150"/>
      <c r="M38" s="150"/>
      <c r="N38" s="150"/>
      <c r="O38" s="150"/>
      <c r="P38" s="150"/>
      <c r="Q38" s="151"/>
    </row>
    <row r="39" spans="1:18" x14ac:dyDescent="0.2">
      <c r="A39" s="155" t="s">
        <v>291</v>
      </c>
      <c r="B39" s="156"/>
      <c r="C39" s="157"/>
      <c r="D39" s="158"/>
      <c r="E39" s="158"/>
      <c r="F39" s="159"/>
      <c r="G39" s="160"/>
      <c r="H39" s="160"/>
      <c r="I39" s="160"/>
      <c r="J39" s="160"/>
      <c r="K39" s="160"/>
      <c r="L39" s="160"/>
      <c r="M39" s="160"/>
      <c r="N39" s="160"/>
      <c r="O39" s="161"/>
      <c r="P39" s="161"/>
      <c r="Q39" s="162"/>
      <c r="R39" s="138"/>
    </row>
    <row r="40" spans="1:18" x14ac:dyDescent="0.2">
      <c r="A40" s="16"/>
      <c r="B40" s="16"/>
      <c r="C40" s="16"/>
      <c r="D40" s="16"/>
      <c r="E40" s="16"/>
      <c r="F40" s="16"/>
      <c r="G40" s="16"/>
      <c r="H40" s="16"/>
      <c r="I40" s="16"/>
      <c r="J40" s="16"/>
      <c r="K40" s="16"/>
      <c r="L40" s="16"/>
      <c r="M40" s="16"/>
      <c r="N40" s="16"/>
      <c r="O40" s="16"/>
      <c r="P40" s="16"/>
    </row>
    <row r="41" spans="1:18" x14ac:dyDescent="0.2">
      <c r="A41" s="1" t="s">
        <v>14</v>
      </c>
      <c r="B41" s="16"/>
      <c r="C41" s="217">
        <f>'Kops a'!C28:H28</f>
        <v>0</v>
      </c>
      <c r="D41" s="217"/>
      <c r="E41" s="217"/>
      <c r="F41" s="217"/>
      <c r="G41" s="217"/>
      <c r="H41" s="217"/>
      <c r="I41" s="16"/>
      <c r="J41" s="16"/>
      <c r="K41" s="16"/>
      <c r="L41" s="16"/>
      <c r="M41" s="16"/>
      <c r="N41" s="16"/>
      <c r="O41" s="16"/>
      <c r="P41" s="16"/>
    </row>
    <row r="42" spans="1:18" x14ac:dyDescent="0.2">
      <c r="A42" s="16"/>
      <c r="B42" s="16"/>
      <c r="C42" s="169" t="s">
        <v>15</v>
      </c>
      <c r="D42" s="169"/>
      <c r="E42" s="169"/>
      <c r="F42" s="169"/>
      <c r="G42" s="169"/>
      <c r="H42" s="169"/>
      <c r="I42" s="16"/>
      <c r="J42" s="16"/>
      <c r="K42" s="16"/>
      <c r="L42" s="16"/>
      <c r="M42" s="16"/>
      <c r="N42" s="16"/>
      <c r="O42" s="16"/>
      <c r="P42" s="16"/>
    </row>
    <row r="43" spans="1:18" x14ac:dyDescent="0.2">
      <c r="A43" s="16"/>
      <c r="B43" s="16"/>
      <c r="C43" s="16"/>
      <c r="D43" s="16"/>
      <c r="E43" s="16"/>
      <c r="F43" s="16"/>
      <c r="G43" s="16"/>
      <c r="H43" s="16"/>
      <c r="I43" s="16"/>
      <c r="J43" s="16"/>
      <c r="K43" s="16"/>
      <c r="L43" s="16"/>
      <c r="M43" s="16"/>
      <c r="N43" s="16"/>
      <c r="O43" s="16"/>
      <c r="P43" s="16"/>
    </row>
    <row r="44" spans="1:18" x14ac:dyDescent="0.2">
      <c r="A44" s="86" t="str">
        <f>'Kops a'!A31</f>
        <v>Tāme sastādīta 2022. gada __.________</v>
      </c>
      <c r="B44" s="87"/>
      <c r="C44" s="87"/>
      <c r="D44" s="87"/>
      <c r="E44" s="16"/>
      <c r="F44" s="16"/>
      <c r="G44" s="16"/>
      <c r="H44" s="16"/>
      <c r="I44" s="16"/>
      <c r="J44" s="16"/>
      <c r="K44" s="16"/>
      <c r="L44" s="16"/>
      <c r="M44" s="16"/>
      <c r="N44" s="16"/>
      <c r="O44" s="16"/>
      <c r="P44" s="16"/>
    </row>
    <row r="45" spans="1:18" x14ac:dyDescent="0.2">
      <c r="A45" s="16"/>
      <c r="B45" s="16"/>
      <c r="C45" s="16"/>
      <c r="D45" s="16"/>
      <c r="E45" s="16"/>
      <c r="F45" s="16"/>
      <c r="G45" s="16"/>
      <c r="H45" s="16"/>
      <c r="I45" s="16"/>
      <c r="J45" s="16"/>
      <c r="K45" s="16"/>
      <c r="L45" s="16"/>
      <c r="M45" s="16"/>
      <c r="N45" s="16"/>
      <c r="O45" s="16"/>
      <c r="P45" s="16"/>
    </row>
    <row r="46" spans="1:18" x14ac:dyDescent="0.2">
      <c r="A46" s="16"/>
      <c r="B46" s="16"/>
      <c r="C46" s="16"/>
      <c r="D46" s="16"/>
      <c r="E46" s="16"/>
      <c r="F46" s="16"/>
      <c r="G46" s="16"/>
      <c r="H46" s="16"/>
    </row>
    <row r="47" spans="1:18" x14ac:dyDescent="0.2">
      <c r="A47" s="16"/>
      <c r="B47" s="16"/>
      <c r="C47" s="16"/>
      <c r="D47" s="16"/>
      <c r="E47" s="16"/>
      <c r="F47" s="16"/>
      <c r="G47" s="16"/>
      <c r="H47" s="16"/>
    </row>
    <row r="48" spans="1:18" x14ac:dyDescent="0.2">
      <c r="A48" s="16"/>
      <c r="B48" s="16"/>
      <c r="C48" s="16"/>
      <c r="D48" s="16"/>
      <c r="E48" s="16"/>
      <c r="F48" s="16"/>
      <c r="G48" s="16"/>
      <c r="H48" s="16"/>
    </row>
    <row r="49" spans="1:8" x14ac:dyDescent="0.2">
      <c r="A49" s="16"/>
      <c r="B49" s="16"/>
      <c r="C49" s="16"/>
      <c r="D49" s="16"/>
      <c r="E49" s="16"/>
      <c r="F49" s="16"/>
      <c r="G49" s="16"/>
      <c r="H49" s="16"/>
    </row>
    <row r="50" spans="1:8" x14ac:dyDescent="0.2">
      <c r="A50" s="16"/>
      <c r="B50" s="16"/>
      <c r="C50" s="16"/>
      <c r="D50" s="16"/>
      <c r="E50" s="16"/>
      <c r="F50" s="16"/>
      <c r="G50" s="16"/>
      <c r="H50" s="16"/>
    </row>
  </sheetData>
  <mergeCells count="20">
    <mergeCell ref="C2:I2"/>
    <mergeCell ref="C3:I3"/>
    <mergeCell ref="D5:L5"/>
    <mergeCell ref="D6:L6"/>
    <mergeCell ref="D7:L7"/>
    <mergeCell ref="C4:I4"/>
    <mergeCell ref="D8:L8"/>
    <mergeCell ref="A31:K31"/>
    <mergeCell ref="C41:H41"/>
    <mergeCell ref="C42:H42"/>
    <mergeCell ref="N9:O9"/>
    <mergeCell ref="A12:A13"/>
    <mergeCell ref="B12:B13"/>
    <mergeCell ref="C12:C13"/>
    <mergeCell ref="D12:D13"/>
    <mergeCell ref="E12:E13"/>
    <mergeCell ref="L12:P12"/>
    <mergeCell ref="F12:K12"/>
    <mergeCell ref="A9:F9"/>
    <mergeCell ref="J9:M9"/>
  </mergeCells>
  <conditionalFormatting sqref="I26:J27 A26:G26 B29:G30 I29:J30 B27:G27 A28 A30">
    <cfRule type="cellIs" dxfId="67" priority="31" operator="equal">
      <formula>0</formula>
    </cfRule>
  </conditionalFormatting>
  <conditionalFormatting sqref="N9:O9 H26:H27 K26:P27 K29:P30 H29:H30">
    <cfRule type="cellIs" dxfId="66" priority="30" operator="equal">
      <formula>0</formula>
    </cfRule>
  </conditionalFormatting>
  <conditionalFormatting sqref="A9:F9">
    <cfRule type="containsText" dxfId="65" priority="28" operator="containsText" text="Tāme sastādīta  20__. gada tirgus cenās, pamatojoties uz ___ daļas rasējumiem">
      <formula>NOT(ISERROR(SEARCH("Tāme sastādīta  20__. gada tirgus cenās, pamatojoties uz ___ daļas rasējumiem",A9)))</formula>
    </cfRule>
  </conditionalFormatting>
  <conditionalFormatting sqref="O10">
    <cfRule type="cellIs" dxfId="64" priority="26" operator="equal">
      <formula>"20__. gada __. _________"</formula>
    </cfRule>
  </conditionalFormatting>
  <conditionalFormatting sqref="A31:K31">
    <cfRule type="containsText" dxfId="63" priority="25" operator="containsText" text="Tiešās izmaksas kopā, t. sk. darba devēja sociālais nodoklis __.__% ">
      <formula>NOT(ISERROR(SEARCH("Tiešās izmaksas kopā, t. sk. darba devēja sociālais nodoklis __.__% ",A31)))</formula>
    </cfRule>
  </conditionalFormatting>
  <conditionalFormatting sqref="L31:P31">
    <cfRule type="cellIs" dxfId="62" priority="20" operator="equal">
      <formula>0</formula>
    </cfRule>
  </conditionalFormatting>
  <conditionalFormatting sqref="C4:I4">
    <cfRule type="cellIs" dxfId="61" priority="19" operator="equal">
      <formula>0</formula>
    </cfRule>
  </conditionalFormatting>
  <conditionalFormatting sqref="D5:L8">
    <cfRule type="cellIs" dxfId="60" priority="17" operator="equal">
      <formula>0</formula>
    </cfRule>
  </conditionalFormatting>
  <conditionalFormatting sqref="P10">
    <cfRule type="cellIs" dxfId="59" priority="16" operator="equal">
      <formula>"20__. gada __. _________"</formula>
    </cfRule>
  </conditionalFormatting>
  <conditionalFormatting sqref="C41:H41">
    <cfRule type="cellIs" dxfId="58" priority="12" operator="equal">
      <formula>0</formula>
    </cfRule>
  </conditionalFormatting>
  <conditionalFormatting sqref="C41:H41">
    <cfRule type="cellIs" dxfId="57" priority="11" operator="equal">
      <formula>0</formula>
    </cfRule>
  </conditionalFormatting>
  <conditionalFormatting sqref="D1">
    <cfRule type="cellIs" dxfId="56" priority="10" operator="equal">
      <formula>0</formula>
    </cfRule>
  </conditionalFormatting>
  <conditionalFormatting sqref="C2:I2">
    <cfRule type="cellIs" dxfId="55" priority="9" operator="equal">
      <formula>0</formula>
    </cfRule>
  </conditionalFormatting>
  <conditionalFormatting sqref="A14:G24 I14:I24">
    <cfRule type="cellIs" dxfId="54" priority="8" operator="equal">
      <formula>0</formula>
    </cfRule>
  </conditionalFormatting>
  <conditionalFormatting sqref="K14:P24 H14:H24">
    <cfRule type="cellIs" dxfId="53" priority="7" operator="equal">
      <formula>0</formula>
    </cfRule>
  </conditionalFormatting>
  <conditionalFormatting sqref="I22 A22:G22">
    <cfRule type="cellIs" dxfId="52" priority="6" operator="equal">
      <formula>0</formula>
    </cfRule>
  </conditionalFormatting>
  <conditionalFormatting sqref="H22 K22:P22">
    <cfRule type="cellIs" dxfId="51" priority="5" operator="equal">
      <formula>0</formula>
    </cfRule>
  </conditionalFormatting>
  <conditionalFormatting sqref="I25:J25 A25:G25 J14:J24 A27 A29">
    <cfRule type="cellIs" dxfId="50" priority="4" operator="equal">
      <formula>0</formula>
    </cfRule>
  </conditionalFormatting>
  <conditionalFormatting sqref="H25 K25:P25">
    <cfRule type="cellIs" dxfId="49" priority="3" operator="equal">
      <formula>0</formula>
    </cfRule>
  </conditionalFormatting>
  <conditionalFormatting sqref="I28:J28 B28:G28">
    <cfRule type="cellIs" dxfId="48" priority="2" operator="equal">
      <formula>0</formula>
    </cfRule>
  </conditionalFormatting>
  <conditionalFormatting sqref="H28 K28:P28">
    <cfRule type="cellIs" dxfId="47" priority="1" operator="equal">
      <formula>0</formula>
    </cfRule>
  </conditionalFormatting>
  <pageMargins left="0.7" right="0.7" top="0.75" bottom="0.75" header="0.3" footer="0.3"/>
  <pageSetup paperSize="9" scale="9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5" operator="containsText" id="{46B16A03-C867-4231-9EE2-FA19DDA4D492}">
            <xm:f>NOT(ISERROR(SEARCH("Tāme sastādīta ____. gada ___. ______________",A44)))</xm:f>
            <xm:f>"Tāme sastādīta ____. gada ___. ______________"</xm:f>
            <x14:dxf>
              <font>
                <color auto="1"/>
              </font>
              <fill>
                <patternFill>
                  <bgColor rgb="FFC6EFCE"/>
                </patternFill>
              </fill>
            </x14:dxf>
          </x14:cfRule>
          <xm:sqref>A44</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T111"/>
  <sheetViews>
    <sheetView view="pageBreakPreview" zoomScale="130" zoomScaleNormal="130" zoomScaleSheetLayoutView="130" workbookViewId="0">
      <selection activeCell="C12" sqref="C12:C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8" x14ac:dyDescent="0.2">
      <c r="A1" s="22"/>
      <c r="B1" s="22"/>
      <c r="C1" s="26" t="s">
        <v>37</v>
      </c>
      <c r="D1" s="50">
        <v>3</v>
      </c>
      <c r="E1" s="22"/>
      <c r="F1" s="22"/>
      <c r="G1" s="22"/>
      <c r="H1" s="22"/>
      <c r="I1" s="22"/>
      <c r="J1" s="22"/>
      <c r="N1" s="25"/>
      <c r="O1" s="26"/>
      <c r="P1" s="27"/>
    </row>
    <row r="2" spans="1:18" x14ac:dyDescent="0.2">
      <c r="A2" s="28"/>
      <c r="B2" s="28"/>
      <c r="C2" s="221" t="s">
        <v>171</v>
      </c>
      <c r="D2" s="221"/>
      <c r="E2" s="221"/>
      <c r="F2" s="221"/>
      <c r="G2" s="221"/>
      <c r="H2" s="221"/>
      <c r="I2" s="221"/>
      <c r="J2" s="28"/>
    </row>
    <row r="3" spans="1:18" x14ac:dyDescent="0.2">
      <c r="A3" s="29"/>
      <c r="B3" s="29"/>
      <c r="C3" s="212" t="s">
        <v>17</v>
      </c>
      <c r="D3" s="212"/>
      <c r="E3" s="212"/>
      <c r="F3" s="212"/>
      <c r="G3" s="212"/>
      <c r="H3" s="212"/>
      <c r="I3" s="212"/>
      <c r="J3" s="29"/>
    </row>
    <row r="4" spans="1:18" x14ac:dyDescent="0.2">
      <c r="A4" s="29"/>
      <c r="B4" s="29"/>
      <c r="C4" s="222" t="s">
        <v>52</v>
      </c>
      <c r="D4" s="222"/>
      <c r="E4" s="222"/>
      <c r="F4" s="222"/>
      <c r="G4" s="222"/>
      <c r="H4" s="222"/>
      <c r="I4" s="222"/>
      <c r="J4" s="29"/>
    </row>
    <row r="5" spans="1:18" x14ac:dyDescent="0.2">
      <c r="A5" s="22"/>
      <c r="B5" s="22"/>
      <c r="C5" s="26" t="s">
        <v>5</v>
      </c>
      <c r="D5" s="235" t="str">
        <f>'Kops a'!D6</f>
        <v>Daudzdzīvokļu dzīvojamās ēkas energoefektivitātes paaugstināšana</v>
      </c>
      <c r="E5" s="235"/>
      <c r="F5" s="235"/>
      <c r="G5" s="235"/>
      <c r="H5" s="235"/>
      <c r="I5" s="235"/>
      <c r="J5" s="235"/>
      <c r="K5" s="235"/>
      <c r="L5" s="235"/>
      <c r="M5" s="16"/>
      <c r="N5" s="16"/>
      <c r="O5" s="16"/>
      <c r="P5" s="16"/>
    </row>
    <row r="6" spans="1:18" x14ac:dyDescent="0.2">
      <c r="A6" s="22"/>
      <c r="B6" s="22"/>
      <c r="C6" s="26" t="s">
        <v>6</v>
      </c>
      <c r="D6" s="235" t="str">
        <f>'Kops a'!D7</f>
        <v>Daudzdzīvokļu dzīvojamās ēkas energoefektivitātes paaugstināšana</v>
      </c>
      <c r="E6" s="235"/>
      <c r="F6" s="235"/>
      <c r="G6" s="235"/>
      <c r="H6" s="235"/>
      <c r="I6" s="235"/>
      <c r="J6" s="235"/>
      <c r="K6" s="235"/>
      <c r="L6" s="235"/>
      <c r="M6" s="16"/>
      <c r="N6" s="16"/>
      <c r="O6" s="16"/>
      <c r="P6" s="16"/>
    </row>
    <row r="7" spans="1:18" x14ac:dyDescent="0.2">
      <c r="A7" s="22"/>
      <c r="B7" s="22"/>
      <c r="C7" s="26" t="s">
        <v>7</v>
      </c>
      <c r="D7" s="235" t="str">
        <f>'Kops a'!D8</f>
        <v>Zemgales iela 28, Olaine, Olaines novads, LV-2114</v>
      </c>
      <c r="E7" s="235"/>
      <c r="F7" s="235"/>
      <c r="G7" s="235"/>
      <c r="H7" s="235"/>
      <c r="I7" s="235"/>
      <c r="J7" s="235"/>
      <c r="K7" s="235"/>
      <c r="L7" s="235"/>
      <c r="M7" s="16"/>
      <c r="N7" s="16"/>
      <c r="O7" s="16"/>
      <c r="P7" s="16"/>
    </row>
    <row r="8" spans="1:18" x14ac:dyDescent="0.2">
      <c r="A8" s="22"/>
      <c r="B8" s="22"/>
      <c r="C8" s="4" t="s">
        <v>20</v>
      </c>
      <c r="D8" s="235" t="str">
        <f>'Kops a'!D9</f>
        <v>Iepirkums Nr. AS OŪS 2022/07_E</v>
      </c>
      <c r="E8" s="235"/>
      <c r="F8" s="235"/>
      <c r="G8" s="235"/>
      <c r="H8" s="235"/>
      <c r="I8" s="235"/>
      <c r="J8" s="235"/>
      <c r="K8" s="235"/>
      <c r="L8" s="235"/>
      <c r="M8" s="16"/>
      <c r="N8" s="16"/>
      <c r="O8" s="16"/>
      <c r="P8" s="16"/>
    </row>
    <row r="9" spans="1:18" ht="11.25" customHeight="1" x14ac:dyDescent="0.2">
      <c r="A9" s="223" t="s">
        <v>324</v>
      </c>
      <c r="B9" s="223"/>
      <c r="C9" s="223"/>
      <c r="D9" s="223"/>
      <c r="E9" s="223"/>
      <c r="F9" s="223"/>
      <c r="G9" s="30"/>
      <c r="H9" s="30"/>
      <c r="I9" s="30"/>
      <c r="J9" s="227" t="s">
        <v>38</v>
      </c>
      <c r="K9" s="227"/>
      <c r="L9" s="227"/>
      <c r="M9" s="227"/>
      <c r="N9" s="234">
        <f>P92</f>
        <v>0</v>
      </c>
      <c r="O9" s="234"/>
      <c r="P9" s="30"/>
    </row>
    <row r="10" spans="1:18" x14ac:dyDescent="0.2">
      <c r="A10" s="31"/>
      <c r="B10" s="32"/>
      <c r="C10" s="4"/>
      <c r="D10" s="22"/>
      <c r="E10" s="22"/>
      <c r="F10" s="22"/>
      <c r="G10" s="22"/>
      <c r="H10" s="22"/>
      <c r="I10" s="22"/>
      <c r="J10" s="22"/>
      <c r="K10" s="22"/>
      <c r="L10" s="28"/>
      <c r="M10" s="28"/>
      <c r="O10" s="89"/>
      <c r="P10" s="88" t="str">
        <f>A105</f>
        <v>Tāme sastādīta 2022. gada __.________</v>
      </c>
    </row>
    <row r="11" spans="1:18" ht="12" thickBot="1" x14ac:dyDescent="0.25">
      <c r="A11" s="31"/>
      <c r="B11" s="32"/>
      <c r="C11" s="4"/>
      <c r="D11" s="22"/>
      <c r="E11" s="22"/>
      <c r="F11" s="22"/>
      <c r="G11" s="22"/>
      <c r="H11" s="22"/>
      <c r="I11" s="22"/>
      <c r="J11" s="22"/>
      <c r="K11" s="22"/>
      <c r="L11" s="33"/>
      <c r="M11" s="33"/>
      <c r="N11" s="34"/>
      <c r="O11" s="25"/>
      <c r="P11" s="22"/>
    </row>
    <row r="12" spans="1:18" x14ac:dyDescent="0.2">
      <c r="A12" s="200" t="s">
        <v>23</v>
      </c>
      <c r="B12" s="229" t="s">
        <v>39</v>
      </c>
      <c r="C12" s="225" t="s">
        <v>40</v>
      </c>
      <c r="D12" s="232" t="s">
        <v>41</v>
      </c>
      <c r="E12" s="215" t="s">
        <v>42</v>
      </c>
      <c r="F12" s="224" t="s">
        <v>43</v>
      </c>
      <c r="G12" s="225"/>
      <c r="H12" s="225"/>
      <c r="I12" s="225"/>
      <c r="J12" s="225"/>
      <c r="K12" s="226"/>
      <c r="L12" s="224" t="s">
        <v>44</v>
      </c>
      <c r="M12" s="225"/>
      <c r="N12" s="225"/>
      <c r="O12" s="225"/>
      <c r="P12" s="226"/>
    </row>
    <row r="13" spans="1:18" ht="126.75" customHeight="1" thickBot="1" x14ac:dyDescent="0.25">
      <c r="A13" s="228"/>
      <c r="B13" s="230"/>
      <c r="C13" s="231"/>
      <c r="D13" s="233"/>
      <c r="E13" s="216"/>
      <c r="F13" s="35" t="s">
        <v>45</v>
      </c>
      <c r="G13" s="36" t="s">
        <v>46</v>
      </c>
      <c r="H13" s="36" t="s">
        <v>47</v>
      </c>
      <c r="I13" s="36" t="s">
        <v>48</v>
      </c>
      <c r="J13" s="36" t="s">
        <v>49</v>
      </c>
      <c r="K13" s="61" t="s">
        <v>50</v>
      </c>
      <c r="L13" s="35" t="s">
        <v>45</v>
      </c>
      <c r="M13" s="36" t="s">
        <v>47</v>
      </c>
      <c r="N13" s="36" t="s">
        <v>48</v>
      </c>
      <c r="O13" s="36" t="s">
        <v>49</v>
      </c>
      <c r="P13" s="61" t="s">
        <v>50</v>
      </c>
    </row>
    <row r="14" spans="1:18" x14ac:dyDescent="0.2">
      <c r="A14" s="37">
        <v>1</v>
      </c>
      <c r="B14" s="38"/>
      <c r="C14" s="46" t="s">
        <v>121</v>
      </c>
      <c r="D14" s="24" t="s">
        <v>137</v>
      </c>
      <c r="E14" s="68">
        <v>1</v>
      </c>
      <c r="F14" s="69"/>
      <c r="G14" s="66"/>
      <c r="H14" s="47"/>
      <c r="I14" s="66"/>
      <c r="J14" s="92"/>
      <c r="K14" s="48"/>
      <c r="L14" s="49"/>
      <c r="M14" s="47"/>
      <c r="N14" s="47"/>
      <c r="O14" s="47"/>
      <c r="P14" s="48"/>
    </row>
    <row r="15" spans="1:18" x14ac:dyDescent="0.2">
      <c r="A15" s="37">
        <v>2</v>
      </c>
      <c r="B15" s="38"/>
      <c r="C15" s="46" t="s">
        <v>141</v>
      </c>
      <c r="D15" s="24" t="s">
        <v>57</v>
      </c>
      <c r="E15" s="68">
        <v>570</v>
      </c>
      <c r="F15" s="69"/>
      <c r="G15" s="66"/>
      <c r="H15" s="47"/>
      <c r="I15" s="66"/>
      <c r="J15" s="92"/>
      <c r="K15" s="48"/>
      <c r="L15" s="49"/>
      <c r="M15" s="47"/>
      <c r="N15" s="47"/>
      <c r="O15" s="47"/>
      <c r="P15" s="48"/>
      <c r="R15" s="42"/>
    </row>
    <row r="16" spans="1:18" x14ac:dyDescent="0.2">
      <c r="A16" s="37">
        <v>3</v>
      </c>
      <c r="B16" s="38"/>
      <c r="C16" s="110" t="s">
        <v>142</v>
      </c>
      <c r="D16" s="111" t="s">
        <v>57</v>
      </c>
      <c r="E16" s="112">
        <v>210</v>
      </c>
      <c r="F16" s="69"/>
      <c r="G16" s="66"/>
      <c r="H16" s="47"/>
      <c r="I16" s="66"/>
      <c r="J16" s="92"/>
      <c r="K16" s="48"/>
      <c r="L16" s="49"/>
      <c r="M16" s="47"/>
      <c r="N16" s="47"/>
      <c r="O16" s="47"/>
      <c r="P16" s="48"/>
    </row>
    <row r="17" spans="1:16" x14ac:dyDescent="0.2">
      <c r="A17" s="37">
        <v>4</v>
      </c>
      <c r="B17" s="38"/>
      <c r="C17" s="110" t="s">
        <v>143</v>
      </c>
      <c r="D17" s="111" t="s">
        <v>57</v>
      </c>
      <c r="E17" s="112">
        <v>120</v>
      </c>
      <c r="F17" s="69"/>
      <c r="G17" s="66"/>
      <c r="H17" s="47"/>
      <c r="I17" s="66"/>
      <c r="J17" s="92"/>
      <c r="K17" s="48"/>
      <c r="L17" s="49"/>
      <c r="M17" s="47"/>
      <c r="N17" s="47"/>
      <c r="O17" s="47"/>
      <c r="P17" s="48"/>
    </row>
    <row r="18" spans="1:16" x14ac:dyDescent="0.2">
      <c r="A18" s="37">
        <v>5</v>
      </c>
      <c r="B18" s="38"/>
      <c r="C18" s="110" t="s">
        <v>144</v>
      </c>
      <c r="D18" s="111" t="s">
        <v>57</v>
      </c>
      <c r="E18" s="112">
        <v>90</v>
      </c>
      <c r="F18" s="69"/>
      <c r="G18" s="66"/>
      <c r="H18" s="47"/>
      <c r="I18" s="66"/>
      <c r="J18" s="92"/>
      <c r="K18" s="48"/>
      <c r="L18" s="49"/>
      <c r="M18" s="47"/>
      <c r="N18" s="47"/>
      <c r="O18" s="47"/>
      <c r="P18" s="48"/>
    </row>
    <row r="19" spans="1:16" x14ac:dyDescent="0.2">
      <c r="A19" s="37">
        <v>6</v>
      </c>
      <c r="B19" s="38"/>
      <c r="C19" s="110" t="s">
        <v>145</v>
      </c>
      <c r="D19" s="111" t="s">
        <v>57</v>
      </c>
      <c r="E19" s="112">
        <v>50</v>
      </c>
      <c r="F19" s="69"/>
      <c r="G19" s="66"/>
      <c r="H19" s="47"/>
      <c r="I19" s="66"/>
      <c r="J19" s="92"/>
      <c r="K19" s="48"/>
      <c r="L19" s="49"/>
      <c r="M19" s="47"/>
      <c r="N19" s="47"/>
      <c r="O19" s="47"/>
      <c r="P19" s="48"/>
    </row>
    <row r="20" spans="1:16" x14ac:dyDescent="0.2">
      <c r="A20" s="37">
        <v>7</v>
      </c>
      <c r="B20" s="38"/>
      <c r="C20" s="110" t="s">
        <v>146</v>
      </c>
      <c r="D20" s="111" t="s">
        <v>57</v>
      </c>
      <c r="E20" s="112">
        <v>30</v>
      </c>
      <c r="F20" s="69"/>
      <c r="G20" s="66"/>
      <c r="H20" s="47"/>
      <c r="I20" s="66"/>
      <c r="J20" s="92"/>
      <c r="K20" s="48"/>
      <c r="L20" s="49"/>
      <c r="M20" s="47"/>
      <c r="N20" s="47"/>
      <c r="O20" s="47"/>
      <c r="P20" s="48"/>
    </row>
    <row r="21" spans="1:16" x14ac:dyDescent="0.2">
      <c r="A21" s="37">
        <v>8</v>
      </c>
      <c r="B21" s="38"/>
      <c r="C21" s="110" t="s">
        <v>147</v>
      </c>
      <c r="D21" s="111" t="s">
        <v>57</v>
      </c>
      <c r="E21" s="112">
        <v>15</v>
      </c>
      <c r="F21" s="69"/>
      <c r="G21" s="66"/>
      <c r="H21" s="47"/>
      <c r="I21" s="66"/>
      <c r="J21" s="92"/>
      <c r="K21" s="48"/>
      <c r="L21" s="49"/>
      <c r="M21" s="47"/>
      <c r="N21" s="47"/>
      <c r="O21" s="47"/>
      <c r="P21" s="48"/>
    </row>
    <row r="22" spans="1:16" ht="11.25" customHeight="1" x14ac:dyDescent="0.2">
      <c r="A22" s="37">
        <v>9</v>
      </c>
      <c r="B22" s="38"/>
      <c r="C22" s="110" t="s">
        <v>257</v>
      </c>
      <c r="D22" s="111" t="s">
        <v>58</v>
      </c>
      <c r="E22" s="112">
        <v>585</v>
      </c>
      <c r="F22" s="69"/>
      <c r="G22" s="66"/>
      <c r="H22" s="47"/>
      <c r="I22" s="66"/>
      <c r="J22" s="92"/>
      <c r="K22" s="48"/>
      <c r="L22" s="49"/>
      <c r="M22" s="47"/>
      <c r="N22" s="47"/>
      <c r="O22" s="47"/>
      <c r="P22" s="48"/>
    </row>
    <row r="23" spans="1:16" x14ac:dyDescent="0.2">
      <c r="A23" s="37">
        <v>10</v>
      </c>
      <c r="B23" s="38"/>
      <c r="C23" s="110" t="s">
        <v>258</v>
      </c>
      <c r="D23" s="111" t="s">
        <v>58</v>
      </c>
      <c r="E23" s="112">
        <v>6</v>
      </c>
      <c r="F23" s="69"/>
      <c r="G23" s="66"/>
      <c r="H23" s="47"/>
      <c r="I23" s="66"/>
      <c r="J23" s="92"/>
      <c r="K23" s="48"/>
      <c r="L23" s="49"/>
      <c r="M23" s="47"/>
      <c r="N23" s="47"/>
      <c r="O23" s="47"/>
      <c r="P23" s="48"/>
    </row>
    <row r="24" spans="1:16" x14ac:dyDescent="0.2">
      <c r="A24" s="37">
        <v>11</v>
      </c>
      <c r="B24" s="38"/>
      <c r="C24" s="110" t="s">
        <v>259</v>
      </c>
      <c r="D24" s="111" t="s">
        <v>58</v>
      </c>
      <c r="E24" s="112">
        <v>4</v>
      </c>
      <c r="F24" s="69"/>
      <c r="G24" s="66"/>
      <c r="H24" s="47"/>
      <c r="I24" s="66"/>
      <c r="J24" s="92"/>
      <c r="K24" s="48"/>
      <c r="L24" s="49"/>
      <c r="M24" s="47"/>
      <c r="N24" s="47"/>
      <c r="O24" s="47"/>
      <c r="P24" s="48"/>
    </row>
    <row r="25" spans="1:16" x14ac:dyDescent="0.2">
      <c r="A25" s="37">
        <v>12</v>
      </c>
      <c r="B25" s="38"/>
      <c r="C25" s="110" t="s">
        <v>260</v>
      </c>
      <c r="D25" s="111" t="s">
        <v>58</v>
      </c>
      <c r="E25" s="112">
        <v>168</v>
      </c>
      <c r="F25" s="69"/>
      <c r="G25" s="66"/>
      <c r="H25" s="47"/>
      <c r="I25" s="66"/>
      <c r="J25" s="92"/>
      <c r="K25" s="48"/>
      <c r="L25" s="49"/>
      <c r="M25" s="47"/>
      <c r="N25" s="47"/>
      <c r="O25" s="47"/>
      <c r="P25" s="48"/>
    </row>
    <row r="26" spans="1:16" x14ac:dyDescent="0.2">
      <c r="A26" s="37">
        <v>13</v>
      </c>
      <c r="B26" s="38"/>
      <c r="C26" s="110" t="s">
        <v>261</v>
      </c>
      <c r="D26" s="111" t="s">
        <v>58</v>
      </c>
      <c r="E26" s="112">
        <v>66</v>
      </c>
      <c r="F26" s="69"/>
      <c r="G26" s="66"/>
      <c r="H26" s="47"/>
      <c r="I26" s="66"/>
      <c r="J26" s="92"/>
      <c r="K26" s="48"/>
      <c r="L26" s="49"/>
      <c r="M26" s="47"/>
      <c r="N26" s="47"/>
      <c r="O26" s="47"/>
      <c r="P26" s="48"/>
    </row>
    <row r="27" spans="1:16" x14ac:dyDescent="0.2">
      <c r="A27" s="37">
        <v>14</v>
      </c>
      <c r="B27" s="38"/>
      <c r="C27" s="110" t="s">
        <v>262</v>
      </c>
      <c r="D27" s="111" t="s">
        <v>58</v>
      </c>
      <c r="E27" s="112">
        <v>10</v>
      </c>
      <c r="F27" s="69"/>
      <c r="G27" s="66"/>
      <c r="H27" s="47"/>
      <c r="I27" s="66"/>
      <c r="J27" s="92"/>
      <c r="K27" s="48"/>
      <c r="L27" s="49"/>
      <c r="M27" s="47"/>
      <c r="N27" s="47"/>
      <c r="O27" s="47"/>
      <c r="P27" s="48"/>
    </row>
    <row r="28" spans="1:16" x14ac:dyDescent="0.2">
      <c r="A28" s="37">
        <v>15</v>
      </c>
      <c r="B28" s="38"/>
      <c r="C28" s="110" t="s">
        <v>263</v>
      </c>
      <c r="D28" s="111" t="s">
        <v>58</v>
      </c>
      <c r="E28" s="112">
        <v>50</v>
      </c>
      <c r="F28" s="69"/>
      <c r="G28" s="66"/>
      <c r="H28" s="47"/>
      <c r="I28" s="66"/>
      <c r="J28" s="92"/>
      <c r="K28" s="48"/>
      <c r="L28" s="49"/>
      <c r="M28" s="47"/>
      <c r="N28" s="47"/>
      <c r="O28" s="47"/>
      <c r="P28" s="48"/>
    </row>
    <row r="29" spans="1:16" x14ac:dyDescent="0.2">
      <c r="A29" s="37">
        <v>16</v>
      </c>
      <c r="B29" s="38"/>
      <c r="C29" s="110" t="s">
        <v>264</v>
      </c>
      <c r="D29" s="111" t="s">
        <v>58</v>
      </c>
      <c r="E29" s="112">
        <v>26</v>
      </c>
      <c r="F29" s="69"/>
      <c r="G29" s="66"/>
      <c r="H29" s="47"/>
      <c r="I29" s="66"/>
      <c r="J29" s="92"/>
      <c r="K29" s="48"/>
      <c r="L29" s="49"/>
      <c r="M29" s="47"/>
      <c r="N29" s="47"/>
      <c r="O29" s="47"/>
      <c r="P29" s="48"/>
    </row>
    <row r="30" spans="1:16" x14ac:dyDescent="0.2">
      <c r="A30" s="37">
        <v>17</v>
      </c>
      <c r="B30" s="38"/>
      <c r="C30" s="110" t="s">
        <v>265</v>
      </c>
      <c r="D30" s="111" t="s">
        <v>58</v>
      </c>
      <c r="E30" s="112">
        <v>4</v>
      </c>
      <c r="F30" s="69"/>
      <c r="G30" s="66"/>
      <c r="H30" s="47"/>
      <c r="I30" s="66"/>
      <c r="J30" s="92"/>
      <c r="K30" s="48"/>
      <c r="L30" s="49"/>
      <c r="M30" s="47"/>
      <c r="N30" s="47"/>
      <c r="O30" s="47"/>
      <c r="P30" s="48"/>
    </row>
    <row r="31" spans="1:16" x14ac:dyDescent="0.2">
      <c r="A31" s="37">
        <v>18</v>
      </c>
      <c r="B31" s="38"/>
      <c r="C31" s="110" t="s">
        <v>266</v>
      </c>
      <c r="D31" s="111" t="s">
        <v>58</v>
      </c>
      <c r="E31" s="112">
        <v>12</v>
      </c>
      <c r="F31" s="69"/>
      <c r="G31" s="66"/>
      <c r="H31" s="47"/>
      <c r="I31" s="66"/>
      <c r="J31" s="92"/>
      <c r="K31" s="48"/>
      <c r="L31" s="49"/>
      <c r="M31" s="47"/>
      <c r="N31" s="47"/>
      <c r="O31" s="47"/>
      <c r="P31" s="48"/>
    </row>
    <row r="32" spans="1:16" x14ac:dyDescent="0.2">
      <c r="A32" s="37">
        <v>19</v>
      </c>
      <c r="B32" s="38"/>
      <c r="C32" s="110" t="s">
        <v>267</v>
      </c>
      <c r="D32" s="111" t="s">
        <v>58</v>
      </c>
      <c r="E32" s="112">
        <v>2</v>
      </c>
      <c r="F32" s="69"/>
      <c r="G32" s="66"/>
      <c r="H32" s="47"/>
      <c r="I32" s="66"/>
      <c r="J32" s="92"/>
      <c r="K32" s="48"/>
      <c r="L32" s="49"/>
      <c r="M32" s="47"/>
      <c r="N32" s="47"/>
      <c r="O32" s="47"/>
      <c r="P32" s="48"/>
    </row>
    <row r="33" spans="1:16" x14ac:dyDescent="0.2">
      <c r="A33" s="37">
        <v>20</v>
      </c>
      <c r="B33" s="38"/>
      <c r="C33" s="110" t="s">
        <v>268</v>
      </c>
      <c r="D33" s="111" t="s">
        <v>58</v>
      </c>
      <c r="E33" s="112">
        <v>4</v>
      </c>
      <c r="F33" s="69"/>
      <c r="G33" s="66"/>
      <c r="H33" s="47"/>
      <c r="I33" s="66"/>
      <c r="J33" s="92"/>
      <c r="K33" s="48"/>
      <c r="L33" s="49"/>
      <c r="M33" s="47"/>
      <c r="N33" s="47"/>
      <c r="O33" s="47"/>
      <c r="P33" s="48"/>
    </row>
    <row r="34" spans="1:16" x14ac:dyDescent="0.2">
      <c r="A34" s="37">
        <v>21</v>
      </c>
      <c r="B34" s="38"/>
      <c r="C34" s="110" t="s">
        <v>269</v>
      </c>
      <c r="D34" s="111" t="s">
        <v>58</v>
      </c>
      <c r="E34" s="112">
        <v>4</v>
      </c>
      <c r="F34" s="69"/>
      <c r="G34" s="66"/>
      <c r="H34" s="47"/>
      <c r="I34" s="66"/>
      <c r="J34" s="92"/>
      <c r="K34" s="48"/>
      <c r="L34" s="49"/>
      <c r="M34" s="47"/>
      <c r="N34" s="47"/>
      <c r="O34" s="47"/>
      <c r="P34" s="48"/>
    </row>
    <row r="35" spans="1:16" x14ac:dyDescent="0.2">
      <c r="A35" s="37">
        <v>22</v>
      </c>
      <c r="B35" s="38"/>
      <c r="C35" s="110" t="s">
        <v>270</v>
      </c>
      <c r="D35" s="111" t="s">
        <v>58</v>
      </c>
      <c r="E35" s="112">
        <v>2</v>
      </c>
      <c r="F35" s="69"/>
      <c r="G35" s="66"/>
      <c r="H35" s="47"/>
      <c r="I35" s="66"/>
      <c r="J35" s="92"/>
      <c r="K35" s="48"/>
      <c r="L35" s="49"/>
      <c r="M35" s="47"/>
      <c r="N35" s="47"/>
      <c r="O35" s="47"/>
      <c r="P35" s="48"/>
    </row>
    <row r="36" spans="1:16" x14ac:dyDescent="0.2">
      <c r="A36" s="37">
        <v>23</v>
      </c>
      <c r="B36" s="38"/>
      <c r="C36" s="110" t="s">
        <v>271</v>
      </c>
      <c r="D36" s="111" t="s">
        <v>58</v>
      </c>
      <c r="E36" s="112">
        <v>6</v>
      </c>
      <c r="F36" s="69"/>
      <c r="G36" s="66"/>
      <c r="H36" s="47"/>
      <c r="I36" s="66"/>
      <c r="J36" s="92"/>
      <c r="K36" s="48"/>
      <c r="L36" s="49"/>
      <c r="M36" s="47"/>
      <c r="N36" s="47"/>
      <c r="O36" s="47"/>
      <c r="P36" s="48"/>
    </row>
    <row r="37" spans="1:16" x14ac:dyDescent="0.2">
      <c r="A37" s="37">
        <v>24</v>
      </c>
      <c r="B37" s="38"/>
      <c r="C37" s="110" t="s">
        <v>272</v>
      </c>
      <c r="D37" s="111" t="s">
        <v>58</v>
      </c>
      <c r="E37" s="112">
        <v>2</v>
      </c>
      <c r="F37" s="69"/>
      <c r="G37" s="66"/>
      <c r="H37" s="47"/>
      <c r="I37" s="66"/>
      <c r="J37" s="92"/>
      <c r="K37" s="48"/>
      <c r="L37" s="49"/>
      <c r="M37" s="47"/>
      <c r="N37" s="47"/>
      <c r="O37" s="47"/>
      <c r="P37" s="48"/>
    </row>
    <row r="38" spans="1:16" x14ac:dyDescent="0.2">
      <c r="A38" s="37">
        <v>25</v>
      </c>
      <c r="B38" s="38"/>
      <c r="C38" s="110" t="s">
        <v>273</v>
      </c>
      <c r="D38" s="111" t="s">
        <v>58</v>
      </c>
      <c r="E38" s="112">
        <v>2</v>
      </c>
      <c r="F38" s="69"/>
      <c r="G38" s="66"/>
      <c r="H38" s="47"/>
      <c r="I38" s="66"/>
      <c r="J38" s="92"/>
      <c r="K38" s="48"/>
      <c r="L38" s="49"/>
      <c r="M38" s="47"/>
      <c r="N38" s="47"/>
      <c r="O38" s="47"/>
      <c r="P38" s="48"/>
    </row>
    <row r="39" spans="1:16" x14ac:dyDescent="0.2">
      <c r="A39" s="37">
        <v>26</v>
      </c>
      <c r="B39" s="38"/>
      <c r="C39" s="110" t="s">
        <v>274</v>
      </c>
      <c r="D39" s="111" t="s">
        <v>58</v>
      </c>
      <c r="E39" s="112">
        <v>2</v>
      </c>
      <c r="F39" s="69"/>
      <c r="G39" s="66"/>
      <c r="H39" s="47"/>
      <c r="I39" s="66"/>
      <c r="J39" s="92"/>
      <c r="K39" s="48"/>
      <c r="L39" s="49"/>
      <c r="M39" s="47"/>
      <c r="N39" s="47"/>
      <c r="O39" s="47"/>
      <c r="P39" s="48"/>
    </row>
    <row r="40" spans="1:16" x14ac:dyDescent="0.2">
      <c r="A40" s="37">
        <v>27</v>
      </c>
      <c r="B40" s="38"/>
      <c r="C40" s="110" t="s">
        <v>275</v>
      </c>
      <c r="D40" s="111" t="s">
        <v>58</v>
      </c>
      <c r="E40" s="112">
        <v>2</v>
      </c>
      <c r="F40" s="69"/>
      <c r="G40" s="66"/>
      <c r="H40" s="47"/>
      <c r="I40" s="66"/>
      <c r="J40" s="92"/>
      <c r="K40" s="48"/>
      <c r="L40" s="49"/>
      <c r="M40" s="47"/>
      <c r="N40" s="47"/>
      <c r="O40" s="47"/>
      <c r="P40" s="48"/>
    </row>
    <row r="41" spans="1:16" x14ac:dyDescent="0.2">
      <c r="A41" s="37">
        <v>28</v>
      </c>
      <c r="B41" s="38"/>
      <c r="C41" s="110" t="s">
        <v>276</v>
      </c>
      <c r="D41" s="111" t="s">
        <v>58</v>
      </c>
      <c r="E41" s="112">
        <v>46</v>
      </c>
      <c r="F41" s="69"/>
      <c r="G41" s="66"/>
      <c r="H41" s="47"/>
      <c r="I41" s="66"/>
      <c r="J41" s="92"/>
      <c r="K41" s="48"/>
      <c r="L41" s="49"/>
      <c r="M41" s="47"/>
      <c r="N41" s="47"/>
      <c r="O41" s="47"/>
      <c r="P41" s="48"/>
    </row>
    <row r="42" spans="1:16" x14ac:dyDescent="0.2">
      <c r="A42" s="37">
        <v>29</v>
      </c>
      <c r="B42" s="38"/>
      <c r="C42" s="110" t="s">
        <v>277</v>
      </c>
      <c r="D42" s="111" t="s">
        <v>58</v>
      </c>
      <c r="E42" s="112">
        <v>26</v>
      </c>
      <c r="F42" s="69"/>
      <c r="G42" s="66"/>
      <c r="H42" s="47"/>
      <c r="I42" s="66"/>
      <c r="J42" s="92"/>
      <c r="K42" s="48"/>
      <c r="L42" s="49"/>
      <c r="M42" s="47"/>
      <c r="N42" s="47"/>
      <c r="O42" s="47"/>
      <c r="P42" s="48"/>
    </row>
    <row r="43" spans="1:16" x14ac:dyDescent="0.2">
      <c r="A43" s="37">
        <v>30</v>
      </c>
      <c r="B43" s="38"/>
      <c r="C43" s="110" t="s">
        <v>278</v>
      </c>
      <c r="D43" s="111" t="s">
        <v>58</v>
      </c>
      <c r="E43" s="112">
        <v>26</v>
      </c>
      <c r="F43" s="69"/>
      <c r="G43" s="66"/>
      <c r="H43" s="47"/>
      <c r="I43" s="66"/>
      <c r="J43" s="92"/>
      <c r="K43" s="48"/>
      <c r="L43" s="49"/>
      <c r="M43" s="47"/>
      <c r="N43" s="47"/>
      <c r="O43" s="47"/>
      <c r="P43" s="48"/>
    </row>
    <row r="44" spans="1:16" x14ac:dyDescent="0.2">
      <c r="A44" s="37">
        <v>31</v>
      </c>
      <c r="B44" s="38"/>
      <c r="C44" s="110" t="s">
        <v>279</v>
      </c>
      <c r="D44" s="111" t="s">
        <v>58</v>
      </c>
      <c r="E44" s="112">
        <v>4</v>
      </c>
      <c r="F44" s="69"/>
      <c r="G44" s="66"/>
      <c r="H44" s="47"/>
      <c r="I44" s="66"/>
      <c r="J44" s="92"/>
      <c r="K44" s="48"/>
      <c r="L44" s="49"/>
      <c r="M44" s="47"/>
      <c r="N44" s="47"/>
      <c r="O44" s="47"/>
      <c r="P44" s="48"/>
    </row>
    <row r="45" spans="1:16" x14ac:dyDescent="0.2">
      <c r="A45" s="37">
        <v>32</v>
      </c>
      <c r="B45" s="38"/>
      <c r="C45" s="110" t="s">
        <v>280</v>
      </c>
      <c r="D45" s="111" t="s">
        <v>58</v>
      </c>
      <c r="E45" s="112">
        <v>4</v>
      </c>
      <c r="F45" s="69"/>
      <c r="G45" s="66"/>
      <c r="H45" s="47"/>
      <c r="I45" s="66"/>
      <c r="J45" s="92"/>
      <c r="K45" s="48"/>
      <c r="L45" s="49"/>
      <c r="M45" s="47"/>
      <c r="N45" s="47"/>
      <c r="O45" s="47"/>
      <c r="P45" s="48"/>
    </row>
    <row r="46" spans="1:16" x14ac:dyDescent="0.2">
      <c r="A46" s="37">
        <v>33</v>
      </c>
      <c r="B46" s="38"/>
      <c r="C46" s="110" t="s">
        <v>281</v>
      </c>
      <c r="D46" s="111" t="s">
        <v>58</v>
      </c>
      <c r="E46" s="112">
        <v>4</v>
      </c>
      <c r="F46" s="69"/>
      <c r="G46" s="66"/>
      <c r="H46" s="47"/>
      <c r="I46" s="66"/>
      <c r="J46" s="92"/>
      <c r="K46" s="48"/>
      <c r="L46" s="49"/>
      <c r="M46" s="47"/>
      <c r="N46" s="47"/>
      <c r="O46" s="47"/>
      <c r="P46" s="48"/>
    </row>
    <row r="47" spans="1:16" x14ac:dyDescent="0.2">
      <c r="A47" s="37">
        <v>34</v>
      </c>
      <c r="B47" s="38"/>
      <c r="C47" s="110" t="s">
        <v>282</v>
      </c>
      <c r="D47" s="111" t="s">
        <v>58</v>
      </c>
      <c r="E47" s="112">
        <v>4</v>
      </c>
      <c r="F47" s="69"/>
      <c r="G47" s="66"/>
      <c r="H47" s="47"/>
      <c r="I47" s="66"/>
      <c r="J47" s="92"/>
      <c r="K47" s="48"/>
      <c r="L47" s="49"/>
      <c r="M47" s="47"/>
      <c r="N47" s="47"/>
      <c r="O47" s="47"/>
      <c r="P47" s="48"/>
    </row>
    <row r="48" spans="1:16" x14ac:dyDescent="0.2">
      <c r="A48" s="37">
        <v>35</v>
      </c>
      <c r="B48" s="38"/>
      <c r="C48" s="110" t="s">
        <v>283</v>
      </c>
      <c r="D48" s="111" t="s">
        <v>58</v>
      </c>
      <c r="E48" s="112">
        <v>4</v>
      </c>
      <c r="F48" s="69"/>
      <c r="G48" s="66"/>
      <c r="H48" s="47"/>
      <c r="I48" s="66"/>
      <c r="J48" s="92"/>
      <c r="K48" s="48"/>
      <c r="L48" s="49"/>
      <c r="M48" s="47"/>
      <c r="N48" s="47"/>
      <c r="O48" s="47"/>
      <c r="P48" s="48"/>
    </row>
    <row r="49" spans="1:16" x14ac:dyDescent="0.2">
      <c r="A49" s="37">
        <v>36</v>
      </c>
      <c r="B49" s="38"/>
      <c r="C49" s="110" t="s">
        <v>284</v>
      </c>
      <c r="D49" s="111" t="s">
        <v>58</v>
      </c>
      <c r="E49" s="112">
        <v>2</v>
      </c>
      <c r="F49" s="69"/>
      <c r="G49" s="66"/>
      <c r="H49" s="47"/>
      <c r="I49" s="66"/>
      <c r="J49" s="92"/>
      <c r="K49" s="48"/>
      <c r="L49" s="49"/>
      <c r="M49" s="47"/>
      <c r="N49" s="47"/>
      <c r="O49" s="47"/>
      <c r="P49" s="48"/>
    </row>
    <row r="50" spans="1:16" ht="22.5" x14ac:dyDescent="0.2">
      <c r="A50" s="37">
        <v>37</v>
      </c>
      <c r="B50" s="38"/>
      <c r="C50" s="46" t="s">
        <v>148</v>
      </c>
      <c r="D50" s="24" t="s">
        <v>138</v>
      </c>
      <c r="E50" s="68">
        <v>3</v>
      </c>
      <c r="F50" s="69"/>
      <c r="G50" s="66"/>
      <c r="H50" s="47"/>
      <c r="I50" s="66"/>
      <c r="J50" s="92"/>
      <c r="K50" s="48"/>
      <c r="L50" s="49"/>
      <c r="M50" s="47"/>
      <c r="N50" s="47"/>
      <c r="O50" s="47"/>
      <c r="P50" s="48"/>
    </row>
    <row r="51" spans="1:16" ht="22.5" x14ac:dyDescent="0.2">
      <c r="A51" s="37">
        <v>38</v>
      </c>
      <c r="B51" s="38"/>
      <c r="C51" s="46" t="s">
        <v>149</v>
      </c>
      <c r="D51" s="24" t="s">
        <v>138</v>
      </c>
      <c r="E51" s="68">
        <v>46</v>
      </c>
      <c r="F51" s="69"/>
      <c r="G51" s="66"/>
      <c r="H51" s="47"/>
      <c r="I51" s="66"/>
      <c r="J51" s="92"/>
      <c r="K51" s="48"/>
      <c r="L51" s="49"/>
      <c r="M51" s="47"/>
      <c r="N51" s="47"/>
      <c r="O51" s="47"/>
      <c r="P51" s="48"/>
    </row>
    <row r="52" spans="1:16" ht="22.5" x14ac:dyDescent="0.2">
      <c r="A52" s="37">
        <v>39</v>
      </c>
      <c r="B52" s="38"/>
      <c r="C52" s="46" t="s">
        <v>150</v>
      </c>
      <c r="D52" s="24" t="s">
        <v>138</v>
      </c>
      <c r="E52" s="68">
        <v>10</v>
      </c>
      <c r="F52" s="69"/>
      <c r="G52" s="66"/>
      <c r="H52" s="47"/>
      <c r="I52" s="66"/>
      <c r="J52" s="92"/>
      <c r="K52" s="48"/>
      <c r="L52" s="49"/>
      <c r="M52" s="47"/>
      <c r="N52" s="47"/>
      <c r="O52" s="47"/>
      <c r="P52" s="48"/>
    </row>
    <row r="53" spans="1:16" ht="22.5" x14ac:dyDescent="0.2">
      <c r="A53" s="37">
        <v>40</v>
      </c>
      <c r="B53" s="38"/>
      <c r="C53" s="46" t="s">
        <v>151</v>
      </c>
      <c r="D53" s="24" t="s">
        <v>138</v>
      </c>
      <c r="E53" s="68">
        <v>51</v>
      </c>
      <c r="F53" s="69"/>
      <c r="G53" s="66"/>
      <c r="H53" s="47"/>
      <c r="I53" s="66"/>
      <c r="J53" s="92"/>
      <c r="K53" s="48"/>
      <c r="L53" s="49"/>
      <c r="M53" s="47"/>
      <c r="N53" s="47"/>
      <c r="O53" s="47"/>
      <c r="P53" s="48"/>
    </row>
    <row r="54" spans="1:16" ht="22.5" x14ac:dyDescent="0.2">
      <c r="A54" s="37">
        <v>41</v>
      </c>
      <c r="B54" s="38"/>
      <c r="C54" s="46" t="s">
        <v>152</v>
      </c>
      <c r="D54" s="24" t="s">
        <v>138</v>
      </c>
      <c r="E54" s="68">
        <v>24</v>
      </c>
      <c r="F54" s="69"/>
      <c r="G54" s="66"/>
      <c r="H54" s="47"/>
      <c r="I54" s="66"/>
      <c r="J54" s="92"/>
      <c r="K54" s="48"/>
      <c r="L54" s="49"/>
      <c r="M54" s="47"/>
      <c r="N54" s="47"/>
      <c r="O54" s="47"/>
      <c r="P54" s="48"/>
    </row>
    <row r="55" spans="1:16" ht="22.5" x14ac:dyDescent="0.2">
      <c r="A55" s="37">
        <v>42</v>
      </c>
      <c r="B55" s="38"/>
      <c r="C55" s="46" t="s">
        <v>153</v>
      </c>
      <c r="D55" s="24" t="s">
        <v>138</v>
      </c>
      <c r="E55" s="68">
        <v>2</v>
      </c>
      <c r="F55" s="69"/>
      <c r="G55" s="66"/>
      <c r="H55" s="47"/>
      <c r="I55" s="66"/>
      <c r="J55" s="92"/>
      <c r="K55" s="48"/>
      <c r="L55" s="49"/>
      <c r="M55" s="47"/>
      <c r="N55" s="47"/>
      <c r="O55" s="47"/>
      <c r="P55" s="48"/>
    </row>
    <row r="56" spans="1:16" ht="22.5" x14ac:dyDescent="0.2">
      <c r="A56" s="37">
        <v>43</v>
      </c>
      <c r="B56" s="38"/>
      <c r="C56" s="46" t="s">
        <v>154</v>
      </c>
      <c r="D56" s="24" t="s">
        <v>138</v>
      </c>
      <c r="E56" s="68">
        <v>2</v>
      </c>
      <c r="F56" s="69"/>
      <c r="G56" s="66"/>
      <c r="H56" s="47"/>
      <c r="I56" s="66"/>
      <c r="J56" s="92"/>
      <c r="K56" s="48"/>
      <c r="L56" s="49"/>
      <c r="M56" s="47"/>
      <c r="N56" s="47"/>
      <c r="O56" s="47"/>
      <c r="P56" s="48"/>
    </row>
    <row r="57" spans="1:16" ht="22.5" x14ac:dyDescent="0.2">
      <c r="A57" s="37">
        <v>44</v>
      </c>
      <c r="B57" s="38"/>
      <c r="C57" s="46" t="s">
        <v>155</v>
      </c>
      <c r="D57" s="24" t="s">
        <v>138</v>
      </c>
      <c r="E57" s="68">
        <v>6</v>
      </c>
      <c r="F57" s="69"/>
      <c r="G57" s="66"/>
      <c r="H57" s="47"/>
      <c r="I57" s="66"/>
      <c r="J57" s="92"/>
      <c r="K57" s="48"/>
      <c r="L57" s="49"/>
      <c r="M57" s="47"/>
      <c r="N57" s="47"/>
      <c r="O57" s="47"/>
      <c r="P57" s="48"/>
    </row>
    <row r="58" spans="1:16" ht="22.5" x14ac:dyDescent="0.2">
      <c r="A58" s="37">
        <v>45</v>
      </c>
      <c r="B58" s="38"/>
      <c r="C58" s="46" t="s">
        <v>156</v>
      </c>
      <c r="D58" s="24" t="s">
        <v>138</v>
      </c>
      <c r="E58" s="68">
        <v>4</v>
      </c>
      <c r="F58" s="69"/>
      <c r="G58" s="66"/>
      <c r="H58" s="47"/>
      <c r="I58" s="66"/>
      <c r="J58" s="92"/>
      <c r="K58" s="48"/>
      <c r="L58" s="49"/>
      <c r="M58" s="47"/>
      <c r="N58" s="47"/>
      <c r="O58" s="47"/>
      <c r="P58" s="48"/>
    </row>
    <row r="59" spans="1:16" ht="22.5" x14ac:dyDescent="0.2">
      <c r="A59" s="37">
        <v>46</v>
      </c>
      <c r="B59" s="38"/>
      <c r="C59" s="46" t="s">
        <v>157</v>
      </c>
      <c r="D59" s="24" t="s">
        <v>138</v>
      </c>
      <c r="E59" s="68">
        <v>10</v>
      </c>
      <c r="F59" s="69"/>
      <c r="G59" s="66"/>
      <c r="H59" s="47"/>
      <c r="I59" s="66"/>
      <c r="J59" s="92"/>
      <c r="K59" s="48"/>
      <c r="L59" s="49"/>
      <c r="M59" s="47"/>
      <c r="N59" s="47"/>
      <c r="O59" s="47"/>
      <c r="P59" s="48"/>
    </row>
    <row r="60" spans="1:16" ht="33.75" x14ac:dyDescent="0.2">
      <c r="A60" s="37">
        <v>47</v>
      </c>
      <c r="B60" s="38"/>
      <c r="C60" s="164" t="s">
        <v>315</v>
      </c>
      <c r="D60" s="24" t="s">
        <v>138</v>
      </c>
      <c r="E60" s="68">
        <v>155</v>
      </c>
      <c r="F60" s="69"/>
      <c r="G60" s="66"/>
      <c r="H60" s="47"/>
      <c r="I60" s="66"/>
      <c r="J60" s="92"/>
      <c r="K60" s="48"/>
      <c r="L60" s="49"/>
      <c r="M60" s="47"/>
      <c r="N60" s="47"/>
      <c r="O60" s="47"/>
      <c r="P60" s="48"/>
    </row>
    <row r="61" spans="1:16" ht="22.5" x14ac:dyDescent="0.2">
      <c r="A61" s="37">
        <v>48</v>
      </c>
      <c r="B61" s="38"/>
      <c r="C61" s="164" t="s">
        <v>314</v>
      </c>
      <c r="D61" s="24" t="s">
        <v>138</v>
      </c>
      <c r="E61" s="68">
        <v>3</v>
      </c>
      <c r="F61" s="69"/>
      <c r="G61" s="66"/>
      <c r="H61" s="47"/>
      <c r="I61" s="66"/>
      <c r="J61" s="92"/>
      <c r="K61" s="48"/>
      <c r="L61" s="49"/>
      <c r="M61" s="47"/>
      <c r="N61" s="47"/>
      <c r="O61" s="47"/>
      <c r="P61" s="48"/>
    </row>
    <row r="62" spans="1:16" ht="22.5" x14ac:dyDescent="0.2">
      <c r="A62" s="37">
        <v>49</v>
      </c>
      <c r="B62" s="38"/>
      <c r="C62" s="164" t="s">
        <v>313</v>
      </c>
      <c r="D62" s="24" t="s">
        <v>138</v>
      </c>
      <c r="E62" s="68">
        <v>158</v>
      </c>
      <c r="F62" s="69"/>
      <c r="G62" s="66"/>
      <c r="H62" s="47"/>
      <c r="I62" s="66"/>
      <c r="J62" s="92"/>
      <c r="K62" s="48"/>
      <c r="L62" s="49"/>
      <c r="M62" s="47"/>
      <c r="N62" s="47"/>
      <c r="O62" s="47"/>
      <c r="P62" s="48"/>
    </row>
    <row r="63" spans="1:16" x14ac:dyDescent="0.2">
      <c r="A63" s="37">
        <v>50</v>
      </c>
      <c r="B63" s="38"/>
      <c r="C63" s="46" t="s">
        <v>158</v>
      </c>
      <c r="D63" s="24" t="s">
        <v>138</v>
      </c>
      <c r="E63" s="68">
        <v>48</v>
      </c>
      <c r="F63" s="69"/>
      <c r="G63" s="66"/>
      <c r="H63" s="47"/>
      <c r="I63" s="66"/>
      <c r="J63" s="92"/>
      <c r="K63" s="48"/>
      <c r="L63" s="49"/>
      <c r="M63" s="47"/>
      <c r="N63" s="47"/>
      <c r="O63" s="47"/>
      <c r="P63" s="48"/>
    </row>
    <row r="64" spans="1:16" x14ac:dyDescent="0.2">
      <c r="A64" s="37">
        <v>51</v>
      </c>
      <c r="B64" s="38"/>
      <c r="C64" s="46" t="s">
        <v>159</v>
      </c>
      <c r="D64" s="24" t="s">
        <v>138</v>
      </c>
      <c r="E64" s="68">
        <v>10</v>
      </c>
      <c r="F64" s="69"/>
      <c r="G64" s="66"/>
      <c r="H64" s="47"/>
      <c r="I64" s="66"/>
      <c r="J64" s="92"/>
      <c r="K64" s="48"/>
      <c r="L64" s="49"/>
      <c r="M64" s="47"/>
      <c r="N64" s="47"/>
      <c r="O64" s="47"/>
      <c r="P64" s="48"/>
    </row>
    <row r="65" spans="1:19" x14ac:dyDescent="0.2">
      <c r="A65" s="37">
        <v>52</v>
      </c>
      <c r="B65" s="38"/>
      <c r="C65" s="46" t="s">
        <v>160</v>
      </c>
      <c r="D65" s="24" t="s">
        <v>138</v>
      </c>
      <c r="E65" s="68">
        <v>36</v>
      </c>
      <c r="F65" s="69"/>
      <c r="G65" s="66"/>
      <c r="H65" s="47"/>
      <c r="I65" s="66"/>
      <c r="J65" s="92"/>
      <c r="K65" s="48"/>
      <c r="L65" s="49"/>
      <c r="M65" s="47"/>
      <c r="N65" s="47"/>
      <c r="O65" s="47"/>
      <c r="P65" s="48"/>
    </row>
    <row r="66" spans="1:19" x14ac:dyDescent="0.2">
      <c r="A66" s="37">
        <v>53</v>
      </c>
      <c r="B66" s="38"/>
      <c r="C66" s="46" t="s">
        <v>161</v>
      </c>
      <c r="D66" s="24" t="s">
        <v>138</v>
      </c>
      <c r="E66" s="68">
        <v>2</v>
      </c>
      <c r="F66" s="69"/>
      <c r="G66" s="66"/>
      <c r="H66" s="47"/>
      <c r="I66" s="66"/>
      <c r="J66" s="92"/>
      <c r="K66" s="48"/>
      <c r="L66" s="49"/>
      <c r="M66" s="47"/>
      <c r="N66" s="47"/>
      <c r="O66" s="47"/>
      <c r="P66" s="48"/>
    </row>
    <row r="67" spans="1:19" x14ac:dyDescent="0.2">
      <c r="A67" s="37">
        <v>54</v>
      </c>
      <c r="B67" s="38"/>
      <c r="C67" s="46" t="s">
        <v>162</v>
      </c>
      <c r="D67" s="24" t="s">
        <v>138</v>
      </c>
      <c r="E67" s="68">
        <v>4</v>
      </c>
      <c r="F67" s="69"/>
      <c r="G67" s="66"/>
      <c r="H67" s="47"/>
      <c r="I67" s="66"/>
      <c r="J67" s="92"/>
      <c r="K67" s="48"/>
      <c r="L67" s="49"/>
      <c r="M67" s="47"/>
      <c r="N67" s="47"/>
      <c r="O67" s="47"/>
      <c r="P67" s="48"/>
    </row>
    <row r="68" spans="1:19" x14ac:dyDescent="0.2">
      <c r="A68" s="37">
        <v>55</v>
      </c>
      <c r="B68" s="38"/>
      <c r="C68" s="46" t="s">
        <v>163</v>
      </c>
      <c r="D68" s="24" t="s">
        <v>138</v>
      </c>
      <c r="E68" s="68">
        <v>1</v>
      </c>
      <c r="F68" s="69"/>
      <c r="G68" s="66"/>
      <c r="H68" s="47"/>
      <c r="I68" s="66"/>
      <c r="J68" s="92"/>
      <c r="K68" s="48"/>
      <c r="L68" s="49"/>
      <c r="M68" s="47"/>
      <c r="N68" s="47"/>
      <c r="O68" s="47"/>
      <c r="P68" s="48"/>
    </row>
    <row r="69" spans="1:19" x14ac:dyDescent="0.2">
      <c r="A69" s="37">
        <v>56</v>
      </c>
      <c r="B69" s="38"/>
      <c r="C69" s="46" t="s">
        <v>164</v>
      </c>
      <c r="D69" s="24" t="s">
        <v>138</v>
      </c>
      <c r="E69" s="68">
        <v>1</v>
      </c>
      <c r="F69" s="69"/>
      <c r="G69" s="66"/>
      <c r="H69" s="47"/>
      <c r="I69" s="66"/>
      <c r="J69" s="92"/>
      <c r="K69" s="48"/>
      <c r="L69" s="49"/>
      <c r="M69" s="47"/>
      <c r="N69" s="47"/>
      <c r="O69" s="47"/>
      <c r="P69" s="48"/>
    </row>
    <row r="70" spans="1:19" ht="22.5" x14ac:dyDescent="0.2">
      <c r="A70" s="37">
        <v>57</v>
      </c>
      <c r="B70" s="38"/>
      <c r="C70" s="46" t="s">
        <v>165</v>
      </c>
      <c r="D70" s="24" t="s">
        <v>139</v>
      </c>
      <c r="E70" s="68">
        <v>60</v>
      </c>
      <c r="F70" s="69"/>
      <c r="G70" s="66"/>
      <c r="H70" s="47"/>
      <c r="I70" s="66"/>
      <c r="J70" s="92"/>
      <c r="K70" s="48"/>
      <c r="L70" s="49"/>
      <c r="M70" s="47"/>
      <c r="N70" s="47"/>
      <c r="O70" s="47"/>
      <c r="P70" s="48"/>
      <c r="R70" s="42"/>
    </row>
    <row r="71" spans="1:19" ht="22.5" x14ac:dyDescent="0.2">
      <c r="A71" s="37">
        <v>58</v>
      </c>
      <c r="B71" s="38"/>
      <c r="C71" s="46" t="s">
        <v>166</v>
      </c>
      <c r="D71" s="24" t="s">
        <v>139</v>
      </c>
      <c r="E71" s="68">
        <v>50</v>
      </c>
      <c r="F71" s="69"/>
      <c r="G71" s="66"/>
      <c r="H71" s="47"/>
      <c r="I71" s="66"/>
      <c r="J71" s="92"/>
      <c r="K71" s="48"/>
      <c r="L71" s="49"/>
      <c r="M71" s="47"/>
      <c r="N71" s="47"/>
      <c r="O71" s="47"/>
      <c r="P71" s="48"/>
    </row>
    <row r="72" spans="1:19" ht="22.5" x14ac:dyDescent="0.2">
      <c r="A72" s="37">
        <v>59</v>
      </c>
      <c r="B72" s="38"/>
      <c r="C72" s="46" t="s">
        <v>167</v>
      </c>
      <c r="D72" s="24" t="s">
        <v>139</v>
      </c>
      <c r="E72" s="68">
        <v>90</v>
      </c>
      <c r="F72" s="69"/>
      <c r="G72" s="66"/>
      <c r="H72" s="47"/>
      <c r="I72" s="66"/>
      <c r="J72" s="92"/>
      <c r="K72" s="48"/>
      <c r="L72" s="49"/>
      <c r="M72" s="47"/>
      <c r="N72" s="47"/>
      <c r="O72" s="47"/>
      <c r="P72" s="48"/>
    </row>
    <row r="73" spans="1:19" ht="22.5" x14ac:dyDescent="0.2">
      <c r="A73" s="37">
        <v>60</v>
      </c>
      <c r="B73" s="38"/>
      <c r="C73" s="46" t="s">
        <v>168</v>
      </c>
      <c r="D73" s="24" t="s">
        <v>139</v>
      </c>
      <c r="E73" s="68">
        <v>50</v>
      </c>
      <c r="F73" s="69"/>
      <c r="G73" s="66"/>
      <c r="H73" s="47"/>
      <c r="I73" s="66"/>
      <c r="J73" s="92"/>
      <c r="K73" s="48"/>
      <c r="L73" s="49"/>
      <c r="M73" s="47"/>
      <c r="N73" s="47"/>
      <c r="O73" s="47"/>
      <c r="P73" s="48"/>
    </row>
    <row r="74" spans="1:19" ht="22.5" x14ac:dyDescent="0.2">
      <c r="A74" s="37">
        <v>61</v>
      </c>
      <c r="B74" s="38"/>
      <c r="C74" s="46" t="s">
        <v>169</v>
      </c>
      <c r="D74" s="24" t="s">
        <v>139</v>
      </c>
      <c r="E74" s="68">
        <v>30</v>
      </c>
      <c r="F74" s="69"/>
      <c r="G74" s="66"/>
      <c r="H74" s="47"/>
      <c r="I74" s="66"/>
      <c r="J74" s="92"/>
      <c r="K74" s="48"/>
      <c r="L74" s="49"/>
      <c r="M74" s="47"/>
      <c r="N74" s="47"/>
      <c r="O74" s="47"/>
      <c r="P74" s="48"/>
    </row>
    <row r="75" spans="1:19" ht="22.5" x14ac:dyDescent="0.2">
      <c r="A75" s="37">
        <v>62</v>
      </c>
      <c r="B75" s="38"/>
      <c r="C75" s="46" t="s">
        <v>170</v>
      </c>
      <c r="D75" s="24" t="s">
        <v>139</v>
      </c>
      <c r="E75" s="68">
        <v>15</v>
      </c>
      <c r="F75" s="69"/>
      <c r="G75" s="66"/>
      <c r="H75" s="47"/>
      <c r="I75" s="66"/>
      <c r="J75" s="92"/>
      <c r="K75" s="48"/>
      <c r="L75" s="49"/>
      <c r="M75" s="47"/>
      <c r="N75" s="47"/>
      <c r="O75" s="47"/>
      <c r="P75" s="48"/>
    </row>
    <row r="76" spans="1:19" x14ac:dyDescent="0.2">
      <c r="A76" s="37">
        <v>63</v>
      </c>
      <c r="B76" s="38"/>
      <c r="C76" s="46" t="s">
        <v>122</v>
      </c>
      <c r="D76" s="24" t="s">
        <v>140</v>
      </c>
      <c r="E76" s="68">
        <v>1</v>
      </c>
      <c r="F76" s="69"/>
      <c r="G76" s="66"/>
      <c r="H76" s="47"/>
      <c r="I76" s="66"/>
      <c r="J76" s="92"/>
      <c r="K76" s="48"/>
      <c r="L76" s="49"/>
      <c r="M76" s="47"/>
      <c r="N76" s="47"/>
      <c r="O76" s="47"/>
      <c r="P76" s="48"/>
    </row>
    <row r="77" spans="1:19" s="119" customFormat="1" x14ac:dyDescent="0.2">
      <c r="A77" s="37">
        <v>64</v>
      </c>
      <c r="B77" s="109"/>
      <c r="C77" s="110" t="s">
        <v>123</v>
      </c>
      <c r="D77" s="111" t="s">
        <v>57</v>
      </c>
      <c r="E77" s="112">
        <v>295</v>
      </c>
      <c r="F77" s="113"/>
      <c r="G77" s="114"/>
      <c r="H77" s="115"/>
      <c r="I77" s="114"/>
      <c r="J77" s="116"/>
      <c r="K77" s="117"/>
      <c r="L77" s="118"/>
      <c r="M77" s="115"/>
      <c r="N77" s="115"/>
      <c r="O77" s="115"/>
      <c r="P77" s="117"/>
      <c r="S77" s="129"/>
    </row>
    <row r="78" spans="1:19" x14ac:dyDescent="0.2">
      <c r="A78" s="37">
        <v>65</v>
      </c>
      <c r="B78" s="38"/>
      <c r="C78" s="46" t="s">
        <v>124</v>
      </c>
      <c r="D78" s="24" t="s">
        <v>140</v>
      </c>
      <c r="E78" s="68">
        <v>1</v>
      </c>
      <c r="F78" s="69"/>
      <c r="G78" s="66"/>
      <c r="H78" s="47"/>
      <c r="I78" s="66"/>
      <c r="J78" s="92"/>
      <c r="K78" s="48"/>
      <c r="L78" s="49"/>
      <c r="M78" s="47"/>
      <c r="N78" s="47"/>
      <c r="O78" s="47"/>
      <c r="P78" s="48"/>
    </row>
    <row r="79" spans="1:19" x14ac:dyDescent="0.2">
      <c r="A79" s="37">
        <v>66</v>
      </c>
      <c r="B79" s="38"/>
      <c r="C79" s="46" t="s">
        <v>125</v>
      </c>
      <c r="D79" s="24" t="s">
        <v>140</v>
      </c>
      <c r="E79" s="68">
        <v>1</v>
      </c>
      <c r="F79" s="69"/>
      <c r="G79" s="66"/>
      <c r="H79" s="47"/>
      <c r="I79" s="66"/>
      <c r="J79" s="92"/>
      <c r="K79" s="48"/>
      <c r="L79" s="49"/>
      <c r="M79" s="47"/>
      <c r="N79" s="47"/>
      <c r="O79" s="47"/>
      <c r="P79" s="48"/>
    </row>
    <row r="80" spans="1:19" x14ac:dyDescent="0.2">
      <c r="A80" s="37">
        <v>67</v>
      </c>
      <c r="B80" s="38"/>
      <c r="C80" s="46" t="s">
        <v>126</v>
      </c>
      <c r="D80" s="24" t="s">
        <v>140</v>
      </c>
      <c r="E80" s="68">
        <v>1</v>
      </c>
      <c r="F80" s="69"/>
      <c r="G80" s="66"/>
      <c r="H80" s="47"/>
      <c r="I80" s="66"/>
      <c r="J80" s="92"/>
      <c r="K80" s="48"/>
      <c r="L80" s="49"/>
      <c r="M80" s="47"/>
      <c r="N80" s="47"/>
      <c r="O80" s="47"/>
      <c r="P80" s="48"/>
    </row>
    <row r="81" spans="1:20" ht="22.5" x14ac:dyDescent="0.2">
      <c r="A81" s="37">
        <v>68</v>
      </c>
      <c r="B81" s="38"/>
      <c r="C81" s="46" t="s">
        <v>127</v>
      </c>
      <c r="D81" s="24" t="s">
        <v>140</v>
      </c>
      <c r="E81" s="68">
        <v>1</v>
      </c>
      <c r="F81" s="69"/>
      <c r="G81" s="66"/>
      <c r="H81" s="47"/>
      <c r="I81" s="66"/>
      <c r="J81" s="92"/>
      <c r="K81" s="48"/>
      <c r="L81" s="49"/>
      <c r="M81" s="47"/>
      <c r="N81" s="47"/>
      <c r="O81" s="47"/>
      <c r="P81" s="48"/>
    </row>
    <row r="82" spans="1:20" ht="33.75" x14ac:dyDescent="0.2">
      <c r="A82" s="37">
        <v>69</v>
      </c>
      <c r="B82" s="38"/>
      <c r="C82" s="46" t="s">
        <v>128</v>
      </c>
      <c r="D82" s="24" t="s">
        <v>140</v>
      </c>
      <c r="E82" s="68">
        <v>1</v>
      </c>
      <c r="F82" s="69"/>
      <c r="G82" s="66"/>
      <c r="H82" s="47"/>
      <c r="I82" s="66"/>
      <c r="J82" s="92"/>
      <c r="K82" s="48"/>
      <c r="L82" s="49"/>
      <c r="M82" s="47"/>
      <c r="N82" s="47"/>
      <c r="O82" s="47"/>
      <c r="P82" s="48"/>
    </row>
    <row r="83" spans="1:20" ht="22.5" x14ac:dyDescent="0.2">
      <c r="A83" s="37">
        <v>70</v>
      </c>
      <c r="B83" s="38"/>
      <c r="C83" s="46" t="s">
        <v>129</v>
      </c>
      <c r="D83" s="24" t="s">
        <v>140</v>
      </c>
      <c r="E83" s="68">
        <v>158</v>
      </c>
      <c r="F83" s="69"/>
      <c r="G83" s="66"/>
      <c r="H83" s="47"/>
      <c r="I83" s="66"/>
      <c r="J83" s="92"/>
      <c r="K83" s="48"/>
      <c r="L83" s="49"/>
      <c r="M83" s="47"/>
      <c r="N83" s="47"/>
      <c r="O83" s="47"/>
      <c r="P83" s="48"/>
    </row>
    <row r="84" spans="1:20" x14ac:dyDescent="0.2">
      <c r="A84" s="37">
        <v>71</v>
      </c>
      <c r="B84" s="38"/>
      <c r="C84" s="46" t="s">
        <v>130</v>
      </c>
      <c r="D84" s="24" t="s">
        <v>140</v>
      </c>
      <c r="E84" s="68">
        <v>155</v>
      </c>
      <c r="F84" s="69"/>
      <c r="G84" s="66"/>
      <c r="H84" s="47"/>
      <c r="I84" s="66"/>
      <c r="J84" s="92"/>
      <c r="K84" s="48"/>
      <c r="L84" s="49"/>
      <c r="M84" s="47"/>
      <c r="N84" s="47"/>
      <c r="O84" s="47"/>
      <c r="P84" s="48"/>
    </row>
    <row r="85" spans="1:20" s="119" customFormat="1" x14ac:dyDescent="0.2">
      <c r="A85" s="37">
        <v>72</v>
      </c>
      <c r="B85" s="109"/>
      <c r="C85" s="110" t="s">
        <v>131</v>
      </c>
      <c r="D85" s="111" t="s">
        <v>140</v>
      </c>
      <c r="E85" s="112">
        <v>1</v>
      </c>
      <c r="F85" s="113"/>
      <c r="G85" s="114"/>
      <c r="H85" s="115"/>
      <c r="I85" s="114"/>
      <c r="J85" s="116"/>
      <c r="K85" s="117"/>
      <c r="L85" s="118"/>
      <c r="M85" s="115"/>
      <c r="N85" s="115"/>
      <c r="O85" s="115"/>
      <c r="P85" s="117"/>
      <c r="T85" s="129"/>
    </row>
    <row r="86" spans="1:20" x14ac:dyDescent="0.2">
      <c r="A86" s="37">
        <v>73</v>
      </c>
      <c r="B86" s="38"/>
      <c r="C86" s="46" t="s">
        <v>132</v>
      </c>
      <c r="D86" s="24" t="s">
        <v>140</v>
      </c>
      <c r="E86" s="68">
        <v>1</v>
      </c>
      <c r="F86" s="69"/>
      <c r="G86" s="66"/>
      <c r="H86" s="47"/>
      <c r="I86" s="66"/>
      <c r="J86" s="92"/>
      <c r="K86" s="48"/>
      <c r="L86" s="49"/>
      <c r="M86" s="47"/>
      <c r="N86" s="47"/>
      <c r="O86" s="47"/>
      <c r="P86" s="48"/>
    </row>
    <row r="87" spans="1:20" ht="22.5" x14ac:dyDescent="0.2">
      <c r="A87" s="37">
        <v>74</v>
      </c>
      <c r="B87" s="38"/>
      <c r="C87" s="46" t="s">
        <v>133</v>
      </c>
      <c r="D87" s="24" t="s">
        <v>58</v>
      </c>
      <c r="E87" s="68">
        <v>83</v>
      </c>
      <c r="F87" s="69"/>
      <c r="G87" s="66"/>
      <c r="H87" s="47"/>
      <c r="I87" s="66"/>
      <c r="J87" s="92"/>
      <c r="K87" s="48"/>
      <c r="L87" s="49"/>
      <c r="M87" s="47"/>
      <c r="N87" s="47"/>
      <c r="O87" s="47"/>
      <c r="P87" s="48"/>
    </row>
    <row r="88" spans="1:20" x14ac:dyDescent="0.2">
      <c r="A88" s="37">
        <v>75</v>
      </c>
      <c r="B88" s="38"/>
      <c r="C88" s="46" t="s">
        <v>134</v>
      </c>
      <c r="D88" s="24" t="s">
        <v>137</v>
      </c>
      <c r="E88" s="68">
        <v>1</v>
      </c>
      <c r="F88" s="69"/>
      <c r="G88" s="66"/>
      <c r="H88" s="47"/>
      <c r="I88" s="66"/>
      <c r="J88" s="92"/>
      <c r="K88" s="48"/>
      <c r="L88" s="49"/>
      <c r="M88" s="47"/>
      <c r="N88" s="47"/>
      <c r="O88" s="47"/>
      <c r="P88" s="48"/>
    </row>
    <row r="89" spans="1:20" x14ac:dyDescent="0.2">
      <c r="A89" s="37">
        <v>76</v>
      </c>
      <c r="B89" s="38"/>
      <c r="C89" s="46" t="s">
        <v>135</v>
      </c>
      <c r="D89" s="24" t="s">
        <v>137</v>
      </c>
      <c r="E89" s="68">
        <v>1</v>
      </c>
      <c r="F89" s="69"/>
      <c r="G89" s="66"/>
      <c r="H89" s="47"/>
      <c r="I89" s="66"/>
      <c r="J89" s="92"/>
      <c r="K89" s="48"/>
      <c r="L89" s="49"/>
      <c r="M89" s="47"/>
      <c r="N89" s="47"/>
      <c r="O89" s="47"/>
      <c r="P89" s="48"/>
    </row>
    <row r="90" spans="1:20" ht="22.5" x14ac:dyDescent="0.2">
      <c r="A90" s="37">
        <v>77</v>
      </c>
      <c r="B90" s="38"/>
      <c r="C90" s="164" t="s">
        <v>320</v>
      </c>
      <c r="D90" s="24" t="s">
        <v>140</v>
      </c>
      <c r="E90" s="68">
        <v>1</v>
      </c>
      <c r="F90" s="69"/>
      <c r="G90" s="66"/>
      <c r="H90" s="47"/>
      <c r="I90" s="66"/>
      <c r="J90" s="92"/>
      <c r="K90" s="48"/>
      <c r="L90" s="49"/>
      <c r="M90" s="47"/>
      <c r="N90" s="47"/>
      <c r="O90" s="47"/>
      <c r="P90" s="48"/>
    </row>
    <row r="91" spans="1:20" ht="12" thickBot="1" x14ac:dyDescent="0.25">
      <c r="A91" s="37">
        <v>78</v>
      </c>
      <c r="B91" s="38"/>
      <c r="C91" s="46" t="s">
        <v>136</v>
      </c>
      <c r="D91" s="24" t="s">
        <v>140</v>
      </c>
      <c r="E91" s="68">
        <v>1</v>
      </c>
      <c r="F91" s="69"/>
      <c r="G91" s="66"/>
      <c r="H91" s="47"/>
      <c r="I91" s="66"/>
      <c r="J91" s="92"/>
      <c r="K91" s="48"/>
      <c r="L91" s="49"/>
      <c r="M91" s="47"/>
      <c r="N91" s="47"/>
      <c r="O91" s="47"/>
      <c r="P91" s="48"/>
    </row>
    <row r="92" spans="1:20" ht="12" thickBot="1" x14ac:dyDescent="0.25">
      <c r="A92" s="236" t="s">
        <v>51</v>
      </c>
      <c r="B92" s="237"/>
      <c r="C92" s="237"/>
      <c r="D92" s="237"/>
      <c r="E92" s="237"/>
      <c r="F92" s="237"/>
      <c r="G92" s="237"/>
      <c r="H92" s="237"/>
      <c r="I92" s="237"/>
      <c r="J92" s="237"/>
      <c r="K92" s="238"/>
      <c r="L92" s="70">
        <f>SUM(L14:L91)</f>
        <v>0</v>
      </c>
      <c r="M92" s="71">
        <f>SUM(M14:M91)</f>
        <v>0</v>
      </c>
      <c r="N92" s="71">
        <f>SUM(N14:N91)</f>
        <v>0</v>
      </c>
      <c r="O92" s="71">
        <f>SUM(O14:O91)</f>
        <v>0</v>
      </c>
      <c r="P92" s="72">
        <f>SUM(P14:P91)</f>
        <v>0</v>
      </c>
    </row>
    <row r="93" spans="1:20" x14ac:dyDescent="0.2">
      <c r="A93" s="16"/>
      <c r="B93" s="16"/>
      <c r="C93" s="16"/>
      <c r="D93" s="16"/>
      <c r="E93" s="16"/>
      <c r="F93" s="16"/>
      <c r="G93" s="16"/>
      <c r="H93" s="16"/>
      <c r="I93" s="16"/>
      <c r="J93" s="16"/>
      <c r="K93" s="16"/>
      <c r="L93" s="16"/>
      <c r="M93" s="16"/>
      <c r="N93" s="16"/>
      <c r="O93" s="16"/>
      <c r="P93" s="16"/>
    </row>
    <row r="94" spans="1:20" ht="12.75" x14ac:dyDescent="0.2">
      <c r="A94" s="144" t="s">
        <v>285</v>
      </c>
      <c r="B94" s="163"/>
      <c r="C94" s="139"/>
      <c r="D94" s="140"/>
      <c r="E94" s="140"/>
      <c r="F94" s="141"/>
      <c r="G94" s="142"/>
      <c r="H94" s="142"/>
      <c r="I94" s="142"/>
      <c r="J94" s="142"/>
      <c r="K94" s="142"/>
      <c r="L94" s="142"/>
      <c r="M94" s="142"/>
      <c r="N94" s="142"/>
      <c r="O94" s="142"/>
      <c r="P94" s="142"/>
      <c r="Q94" s="143"/>
    </row>
    <row r="95" spans="1:20" x14ac:dyDescent="0.2">
      <c r="A95" s="145" t="s">
        <v>286</v>
      </c>
      <c r="B95" s="146"/>
      <c r="C95" s="147"/>
      <c r="D95" s="148"/>
      <c r="E95" s="148"/>
      <c r="F95" s="149"/>
      <c r="G95" s="150"/>
      <c r="H95" s="150"/>
      <c r="I95" s="150"/>
      <c r="J95" s="150"/>
      <c r="K95" s="150"/>
      <c r="L95" s="150"/>
      <c r="M95" s="150"/>
      <c r="N95" s="150"/>
      <c r="O95" s="150"/>
      <c r="P95" s="150"/>
      <c r="Q95" s="151"/>
    </row>
    <row r="96" spans="1:20" x14ac:dyDescent="0.2">
      <c r="A96" s="145" t="s">
        <v>287</v>
      </c>
      <c r="B96" s="146"/>
      <c r="C96" s="147"/>
      <c r="D96" s="148"/>
      <c r="E96" s="148"/>
      <c r="F96" s="149"/>
      <c r="G96" s="150"/>
      <c r="H96" s="150"/>
      <c r="I96" s="150"/>
      <c r="J96" s="150"/>
      <c r="K96" s="150"/>
      <c r="L96" s="150"/>
      <c r="M96" s="150"/>
      <c r="N96" s="150"/>
      <c r="O96" s="150"/>
      <c r="P96" s="150"/>
      <c r="Q96" s="151"/>
    </row>
    <row r="97" spans="1:18" x14ac:dyDescent="0.2">
      <c r="A97" s="152" t="s">
        <v>288</v>
      </c>
      <c r="B97" s="146"/>
      <c r="C97" s="147"/>
      <c r="D97" s="148"/>
      <c r="E97" s="153"/>
      <c r="F97" s="149"/>
      <c r="G97" s="150"/>
      <c r="H97" s="150"/>
      <c r="I97" s="150"/>
      <c r="J97" s="150"/>
      <c r="K97" s="150"/>
      <c r="L97" s="150"/>
      <c r="M97" s="150"/>
      <c r="N97" s="150"/>
      <c r="O97" s="150"/>
      <c r="P97" s="150"/>
      <c r="Q97" s="151"/>
    </row>
    <row r="98" spans="1:18" x14ac:dyDescent="0.2">
      <c r="A98" s="154" t="s">
        <v>289</v>
      </c>
      <c r="B98" s="146"/>
      <c r="C98" s="147"/>
      <c r="D98" s="148"/>
      <c r="E98" s="148"/>
      <c r="F98" s="149"/>
      <c r="G98" s="150"/>
      <c r="H98" s="150"/>
      <c r="I98" s="150"/>
      <c r="J98" s="150"/>
      <c r="K98" s="150"/>
      <c r="L98" s="150"/>
      <c r="M98" s="150"/>
      <c r="N98" s="150"/>
      <c r="O98" s="150"/>
      <c r="P98" s="150"/>
      <c r="Q98" s="151"/>
    </row>
    <row r="99" spans="1:18" x14ac:dyDescent="0.2">
      <c r="A99" s="154" t="s">
        <v>290</v>
      </c>
      <c r="B99" s="146"/>
      <c r="C99" s="147"/>
      <c r="D99" s="148"/>
      <c r="E99" s="148"/>
      <c r="F99" s="149"/>
      <c r="G99" s="150"/>
      <c r="H99" s="150"/>
      <c r="I99" s="150"/>
      <c r="J99" s="150"/>
      <c r="K99" s="150"/>
      <c r="L99" s="150"/>
      <c r="M99" s="150"/>
      <c r="N99" s="150"/>
      <c r="O99" s="150"/>
      <c r="P99" s="150"/>
      <c r="Q99" s="151"/>
    </row>
    <row r="100" spans="1:18" x14ac:dyDescent="0.2">
      <c r="A100" s="155" t="s">
        <v>291</v>
      </c>
      <c r="B100" s="156"/>
      <c r="C100" s="157"/>
      <c r="D100" s="158"/>
      <c r="E100" s="158"/>
      <c r="F100" s="159"/>
      <c r="G100" s="160"/>
      <c r="H100" s="160"/>
      <c r="I100" s="160"/>
      <c r="J100" s="160"/>
      <c r="K100" s="160"/>
      <c r="L100" s="160"/>
      <c r="M100" s="160"/>
      <c r="N100" s="160"/>
      <c r="O100" s="161"/>
      <c r="P100" s="161"/>
      <c r="Q100" s="162"/>
      <c r="R100" s="138"/>
    </row>
    <row r="101" spans="1:18" x14ac:dyDescent="0.2">
      <c r="A101" s="16"/>
      <c r="B101" s="16"/>
      <c r="C101" s="16"/>
      <c r="D101" s="16"/>
      <c r="E101" s="16"/>
      <c r="F101" s="16"/>
      <c r="G101" s="16"/>
      <c r="H101" s="16"/>
      <c r="I101" s="16"/>
      <c r="J101" s="16"/>
      <c r="K101" s="16"/>
      <c r="L101" s="16"/>
      <c r="M101" s="16"/>
      <c r="N101" s="16"/>
      <c r="O101" s="16"/>
      <c r="P101" s="16"/>
    </row>
    <row r="102" spans="1:18" x14ac:dyDescent="0.2">
      <c r="A102" s="1" t="s">
        <v>14</v>
      </c>
      <c r="B102" s="16"/>
      <c r="C102" s="217">
        <f>'Kops a'!C28:H28</f>
        <v>0</v>
      </c>
      <c r="D102" s="217"/>
      <c r="E102" s="217"/>
      <c r="F102" s="217"/>
      <c r="G102" s="217"/>
      <c r="H102" s="217"/>
      <c r="I102" s="16"/>
      <c r="J102" s="16"/>
      <c r="K102" s="16"/>
      <c r="L102" s="16"/>
      <c r="M102" s="16"/>
      <c r="N102" s="16"/>
      <c r="O102" s="16"/>
      <c r="P102" s="16"/>
    </row>
    <row r="103" spans="1:18" x14ac:dyDescent="0.2">
      <c r="A103" s="16"/>
      <c r="B103" s="16"/>
      <c r="C103" s="169" t="s">
        <v>15</v>
      </c>
      <c r="D103" s="169"/>
      <c r="E103" s="169"/>
      <c r="F103" s="169"/>
      <c r="G103" s="169"/>
      <c r="H103" s="169"/>
      <c r="I103" s="16"/>
      <c r="J103" s="16"/>
      <c r="K103" s="16"/>
      <c r="L103" s="16"/>
      <c r="M103" s="16"/>
      <c r="N103" s="16"/>
      <c r="O103" s="16"/>
      <c r="P103" s="16"/>
    </row>
    <row r="104" spans="1:18" x14ac:dyDescent="0.2">
      <c r="A104" s="16"/>
      <c r="B104" s="16"/>
      <c r="C104" s="16"/>
      <c r="D104" s="16"/>
      <c r="E104" s="16"/>
      <c r="F104" s="16"/>
      <c r="G104" s="16"/>
      <c r="H104" s="16"/>
      <c r="I104" s="16"/>
      <c r="J104" s="16"/>
      <c r="K104" s="16"/>
      <c r="L104" s="16"/>
      <c r="M104" s="16"/>
      <c r="N104" s="16"/>
      <c r="O104" s="16"/>
      <c r="P104" s="16"/>
    </row>
    <row r="105" spans="1:18" x14ac:dyDescent="0.2">
      <c r="A105" s="86" t="str">
        <f>'Kops a'!A31</f>
        <v>Tāme sastādīta 2022. gada __.________</v>
      </c>
      <c r="B105" s="87"/>
      <c r="C105" s="87"/>
      <c r="D105" s="87"/>
      <c r="E105" s="16"/>
      <c r="F105" s="16"/>
      <c r="G105" s="16"/>
      <c r="H105" s="16"/>
      <c r="I105" s="16"/>
      <c r="J105" s="16"/>
      <c r="K105" s="16"/>
      <c r="L105" s="16"/>
      <c r="M105" s="16"/>
      <c r="N105" s="16"/>
      <c r="O105" s="16"/>
      <c r="P105" s="16"/>
    </row>
    <row r="106" spans="1:18" x14ac:dyDescent="0.2">
      <c r="A106" s="16"/>
      <c r="B106" s="16"/>
      <c r="C106" s="16"/>
      <c r="D106" s="16"/>
      <c r="E106" s="16"/>
      <c r="F106" s="16"/>
      <c r="G106" s="16"/>
      <c r="H106" s="16"/>
      <c r="I106" s="16"/>
      <c r="J106" s="16"/>
      <c r="K106" s="16"/>
      <c r="L106" s="16"/>
      <c r="M106" s="16"/>
      <c r="N106" s="16"/>
      <c r="O106" s="16"/>
      <c r="P106" s="16"/>
    </row>
    <row r="107" spans="1:18" x14ac:dyDescent="0.2">
      <c r="A107" s="16"/>
      <c r="B107" s="16"/>
      <c r="C107" s="16"/>
      <c r="D107" s="16"/>
      <c r="E107" s="16"/>
      <c r="F107" s="16"/>
      <c r="G107" s="16"/>
      <c r="H107" s="16"/>
    </row>
    <row r="108" spans="1:18" x14ac:dyDescent="0.2">
      <c r="A108" s="16"/>
      <c r="B108" s="16"/>
      <c r="C108" s="16"/>
      <c r="D108" s="16"/>
      <c r="E108" s="16"/>
      <c r="F108" s="16"/>
      <c r="G108" s="16"/>
      <c r="H108" s="16"/>
    </row>
    <row r="109" spans="1:18" x14ac:dyDescent="0.2">
      <c r="A109" s="16"/>
      <c r="B109" s="16"/>
      <c r="C109" s="16"/>
      <c r="D109" s="16"/>
      <c r="E109" s="16"/>
      <c r="F109" s="16"/>
      <c r="G109" s="16"/>
      <c r="H109" s="16"/>
    </row>
    <row r="110" spans="1:18" x14ac:dyDescent="0.2">
      <c r="A110" s="16"/>
      <c r="B110" s="16"/>
      <c r="C110" s="16"/>
      <c r="D110" s="16"/>
      <c r="E110" s="16"/>
      <c r="F110" s="16"/>
      <c r="G110" s="16"/>
      <c r="H110" s="16"/>
    </row>
    <row r="111" spans="1:18" x14ac:dyDescent="0.2">
      <c r="A111" s="16"/>
      <c r="B111" s="16"/>
      <c r="C111" s="16"/>
      <c r="D111" s="16"/>
      <c r="E111" s="16"/>
      <c r="F111" s="16"/>
      <c r="G111" s="16"/>
      <c r="H111" s="16"/>
    </row>
  </sheetData>
  <mergeCells count="20">
    <mergeCell ref="C2:I2"/>
    <mergeCell ref="C3:I3"/>
    <mergeCell ref="D5:L5"/>
    <mergeCell ref="D6:L6"/>
    <mergeCell ref="D7:L7"/>
    <mergeCell ref="C4:I4"/>
    <mergeCell ref="D8:L8"/>
    <mergeCell ref="A92:K92"/>
    <mergeCell ref="C102:H102"/>
    <mergeCell ref="C103:H103"/>
    <mergeCell ref="N9:O9"/>
    <mergeCell ref="A12:A13"/>
    <mergeCell ref="B12:B13"/>
    <mergeCell ref="C12:C13"/>
    <mergeCell ref="D12:D13"/>
    <mergeCell ref="E12:E13"/>
    <mergeCell ref="L12:P12"/>
    <mergeCell ref="F12:K12"/>
    <mergeCell ref="A9:F9"/>
    <mergeCell ref="J9:M9"/>
  </mergeCells>
  <conditionalFormatting sqref="I14 C102:H102 A14:G14 A15:E21 I22:I59 B64:G64 I64 B60:E63 I68:I77 B65:E67 B68:G77 B80:G82 B78:E79 I80:I82 I84:I86 B84:G86 B83:E83 B87:E87 A22:G49 B50:G59 B88:G91 I88:J91 A50:A91">
    <cfRule type="cellIs" dxfId="45" priority="46" operator="equal">
      <formula>0</formula>
    </cfRule>
  </conditionalFormatting>
  <conditionalFormatting sqref="N9:O9 C102:H102 H22:H59 H64 H68:H77 H80:H82 H84:H86 H14 H88:H91 K14:P91">
    <cfRule type="cellIs" dxfId="44" priority="45" operator="equal">
      <formula>0</formula>
    </cfRule>
  </conditionalFormatting>
  <conditionalFormatting sqref="A9:F9">
    <cfRule type="containsText" dxfId="43" priority="43" operator="containsText" text="Tāme sastādīta  20__. gada tirgus cenās, pamatojoties uz ___ daļas rasējumiem">
      <formula>NOT(ISERROR(SEARCH("Tāme sastādīta  20__. gada tirgus cenās, pamatojoties uz ___ daļas rasējumiem",A9)))</formula>
    </cfRule>
  </conditionalFormatting>
  <conditionalFormatting sqref="C2:I2 C4:I4">
    <cfRule type="cellIs" dxfId="42" priority="42" operator="equal">
      <formula>0</formula>
    </cfRule>
  </conditionalFormatting>
  <conditionalFormatting sqref="O10">
    <cfRule type="cellIs" dxfId="41" priority="41" operator="equal">
      <formula>"20__. gada __. _________"</formula>
    </cfRule>
  </conditionalFormatting>
  <conditionalFormatting sqref="A92:K92">
    <cfRule type="containsText" dxfId="40" priority="40" operator="containsText" text="Tiešās izmaksas kopā, t. sk. darba devēja sociālais nodoklis __.__% ">
      <formula>NOT(ISERROR(SEARCH("Tiešās izmaksas kopā, t. sk. darba devēja sociālais nodoklis __.__% ",A92)))</formula>
    </cfRule>
  </conditionalFormatting>
  <conditionalFormatting sqref="L92:P92">
    <cfRule type="cellIs" dxfId="39" priority="35" operator="equal">
      <formula>0</formula>
    </cfRule>
  </conditionalFormatting>
  <conditionalFormatting sqref="D5:L8">
    <cfRule type="cellIs" dxfId="38" priority="31" operator="equal">
      <formula>0</formula>
    </cfRule>
  </conditionalFormatting>
  <conditionalFormatting sqref="P10">
    <cfRule type="cellIs" dxfId="37" priority="27" operator="equal">
      <formula>"20__. gada __. _________"</formula>
    </cfRule>
  </conditionalFormatting>
  <conditionalFormatting sqref="D1">
    <cfRule type="cellIs" dxfId="36" priority="21" operator="equal">
      <formula>0</formula>
    </cfRule>
  </conditionalFormatting>
  <conditionalFormatting sqref="H15:H21">
    <cfRule type="cellIs" dxfId="35" priority="19" operator="equal">
      <formula>0</formula>
    </cfRule>
  </conditionalFormatting>
  <conditionalFormatting sqref="F15:G21 I15:J21 J22:J59 J64:J77 J80:J82 J84:J86 J14">
    <cfRule type="cellIs" dxfId="34" priority="20" operator="equal">
      <formula>0</formula>
    </cfRule>
  </conditionalFormatting>
  <conditionalFormatting sqref="H60">
    <cfRule type="cellIs" dxfId="33" priority="17" operator="equal">
      <formula>0</formula>
    </cfRule>
  </conditionalFormatting>
  <conditionalFormatting sqref="F60:G60 I60:J60">
    <cfRule type="cellIs" dxfId="32" priority="18" operator="equal">
      <formula>0</formula>
    </cfRule>
  </conditionalFormatting>
  <conditionalFormatting sqref="H61">
    <cfRule type="cellIs" dxfId="31" priority="15" operator="equal">
      <formula>0</formula>
    </cfRule>
  </conditionalFormatting>
  <conditionalFormatting sqref="F61:G61 I61:J61">
    <cfRule type="cellIs" dxfId="30" priority="16" operator="equal">
      <formula>0</formula>
    </cfRule>
  </conditionalFormatting>
  <conditionalFormatting sqref="H62">
    <cfRule type="cellIs" dxfId="29" priority="13" operator="equal">
      <formula>0</formula>
    </cfRule>
  </conditionalFormatting>
  <conditionalFormatting sqref="F62:G62 I62:J62">
    <cfRule type="cellIs" dxfId="28" priority="14" operator="equal">
      <formula>0</formula>
    </cfRule>
  </conditionalFormatting>
  <conditionalFormatting sqref="H63">
    <cfRule type="cellIs" dxfId="27" priority="11" operator="equal">
      <formula>0</formula>
    </cfRule>
  </conditionalFormatting>
  <conditionalFormatting sqref="F63:G63 I63:J63">
    <cfRule type="cellIs" dxfId="26" priority="12" operator="equal">
      <formula>0</formula>
    </cfRule>
  </conditionalFormatting>
  <conditionalFormatting sqref="H65">
    <cfRule type="cellIs" dxfId="25" priority="9" operator="equal">
      <formula>0</formula>
    </cfRule>
  </conditionalFormatting>
  <conditionalFormatting sqref="F65:G65 I65">
    <cfRule type="cellIs" dxfId="24" priority="10" operator="equal">
      <formula>0</formula>
    </cfRule>
  </conditionalFormatting>
  <conditionalFormatting sqref="H66:H67">
    <cfRule type="cellIs" dxfId="23" priority="7" operator="equal">
      <formula>0</formula>
    </cfRule>
  </conditionalFormatting>
  <conditionalFormatting sqref="F66:G67 I66:I67">
    <cfRule type="cellIs" dxfId="22" priority="8" operator="equal">
      <formula>0</formula>
    </cfRule>
  </conditionalFormatting>
  <conditionalFormatting sqref="H78:H79">
    <cfRule type="cellIs" dxfId="21" priority="5" operator="equal">
      <formula>0</formula>
    </cfRule>
  </conditionalFormatting>
  <conditionalFormatting sqref="F78:G79 I78:J79">
    <cfRule type="cellIs" dxfId="20" priority="6" operator="equal">
      <formula>0</formula>
    </cfRule>
  </conditionalFormatting>
  <conditionalFormatting sqref="H83">
    <cfRule type="cellIs" dxfId="19" priority="3" operator="equal">
      <formula>0</formula>
    </cfRule>
  </conditionalFormatting>
  <conditionalFormatting sqref="F83:G83 I83:J83">
    <cfRule type="cellIs" dxfId="18" priority="4" operator="equal">
      <formula>0</formula>
    </cfRule>
  </conditionalFormatting>
  <conditionalFormatting sqref="H87">
    <cfRule type="cellIs" dxfId="17" priority="1" operator="equal">
      <formula>0</formula>
    </cfRule>
  </conditionalFormatting>
  <conditionalFormatting sqref="F87:G87 I87:J87">
    <cfRule type="cellIs" dxfId="16" priority="2" operator="equal">
      <formula>0</formula>
    </cfRule>
  </conditionalFormatting>
  <pageMargins left="0.7" right="0.7" top="0.75" bottom="0.75" header="0.3" footer="0.3"/>
  <pageSetup paperSize="9" scale="9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 operator="containsText" id="{D422C369-7259-49E7-A89B-9D562DEE2E41}">
            <xm:f>NOT(ISERROR(SEARCH("Tāme sastādīta ____. gada ___. ______________",A105)))</xm:f>
            <xm:f>"Tāme sastādīta ____. gada ___. ______________"</xm:f>
            <x14:dxf>
              <font>
                <color auto="1"/>
              </font>
              <fill>
                <patternFill>
                  <bgColor rgb="FFC6EFCE"/>
                </patternFill>
              </fill>
            </x14:dxf>
          </x14:cfRule>
          <xm:sqref>A105</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T45"/>
  <sheetViews>
    <sheetView tabSelected="1" view="pageBreakPreview" zoomScale="115" zoomScaleNormal="140" zoomScaleSheetLayoutView="115" workbookViewId="0">
      <selection activeCell="C12" sqref="C12:C13"/>
    </sheetView>
  </sheetViews>
  <sheetFormatPr defaultColWidth="9.140625" defaultRowHeight="11.25" x14ac:dyDescent="0.2"/>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9" x14ac:dyDescent="0.2">
      <c r="A1" s="22"/>
      <c r="B1" s="22"/>
      <c r="C1" s="26" t="s">
        <v>37</v>
      </c>
      <c r="D1" s="50">
        <v>4</v>
      </c>
      <c r="E1" s="22"/>
      <c r="F1" s="22"/>
      <c r="G1" s="22"/>
      <c r="H1" s="22"/>
      <c r="I1" s="22"/>
      <c r="J1" s="22"/>
      <c r="N1" s="25"/>
      <c r="O1" s="26"/>
      <c r="P1" s="27"/>
    </row>
    <row r="2" spans="1:19" x14ac:dyDescent="0.2">
      <c r="A2" s="28"/>
      <c r="B2" s="28"/>
      <c r="C2" s="221" t="s">
        <v>61</v>
      </c>
      <c r="D2" s="221"/>
      <c r="E2" s="221"/>
      <c r="F2" s="221"/>
      <c r="G2" s="221"/>
      <c r="H2" s="221"/>
      <c r="I2" s="221"/>
      <c r="J2" s="28"/>
    </row>
    <row r="3" spans="1:19" x14ac:dyDescent="0.2">
      <c r="A3" s="29"/>
      <c r="B3" s="29"/>
      <c r="C3" s="212" t="s">
        <v>17</v>
      </c>
      <c r="D3" s="212"/>
      <c r="E3" s="212"/>
      <c r="F3" s="212"/>
      <c r="G3" s="212"/>
      <c r="H3" s="212"/>
      <c r="I3" s="212"/>
      <c r="J3" s="29"/>
    </row>
    <row r="4" spans="1:19" x14ac:dyDescent="0.2">
      <c r="A4" s="29"/>
      <c r="B4" s="29"/>
      <c r="C4" s="222" t="s">
        <v>52</v>
      </c>
      <c r="D4" s="222"/>
      <c r="E4" s="222"/>
      <c r="F4" s="222"/>
      <c r="G4" s="222"/>
      <c r="H4" s="222"/>
      <c r="I4" s="222"/>
      <c r="J4" s="29"/>
    </row>
    <row r="5" spans="1:19" x14ac:dyDescent="0.2">
      <c r="A5" s="22"/>
      <c r="B5" s="22"/>
      <c r="C5" s="26" t="s">
        <v>5</v>
      </c>
      <c r="D5" s="235" t="str">
        <f>'Kops a'!D6</f>
        <v>Daudzdzīvokļu dzīvojamās ēkas energoefektivitātes paaugstināšana</v>
      </c>
      <c r="E5" s="235"/>
      <c r="F5" s="235"/>
      <c r="G5" s="235"/>
      <c r="H5" s="235"/>
      <c r="I5" s="235"/>
      <c r="J5" s="235"/>
      <c r="K5" s="235"/>
      <c r="L5" s="235"/>
      <c r="M5" s="16"/>
      <c r="N5" s="16"/>
      <c r="O5" s="16"/>
      <c r="P5" s="16"/>
    </row>
    <row r="6" spans="1:19" x14ac:dyDescent="0.2">
      <c r="A6" s="22"/>
      <c r="B6" s="22"/>
      <c r="C6" s="26" t="s">
        <v>6</v>
      </c>
      <c r="D6" s="235" t="str">
        <f>'Kops a'!D7</f>
        <v>Daudzdzīvokļu dzīvojamās ēkas energoefektivitātes paaugstināšana</v>
      </c>
      <c r="E6" s="235"/>
      <c r="F6" s="235"/>
      <c r="G6" s="235"/>
      <c r="H6" s="235"/>
      <c r="I6" s="235"/>
      <c r="J6" s="235"/>
      <c r="K6" s="235"/>
      <c r="L6" s="235"/>
      <c r="M6" s="16"/>
      <c r="N6" s="16"/>
      <c r="O6" s="16"/>
      <c r="P6" s="16"/>
    </row>
    <row r="7" spans="1:19" x14ac:dyDescent="0.2">
      <c r="A7" s="22"/>
      <c r="B7" s="22"/>
      <c r="C7" s="26" t="s">
        <v>7</v>
      </c>
      <c r="D7" s="235" t="str">
        <f>'Kops a'!D8</f>
        <v>Zemgales iela 28, Olaine, Olaines novads, LV-2114</v>
      </c>
      <c r="E7" s="235"/>
      <c r="F7" s="235"/>
      <c r="G7" s="235"/>
      <c r="H7" s="235"/>
      <c r="I7" s="235"/>
      <c r="J7" s="235"/>
      <c r="K7" s="235"/>
      <c r="L7" s="235"/>
      <c r="M7" s="16"/>
      <c r="N7" s="16"/>
      <c r="O7" s="16"/>
      <c r="P7" s="16"/>
    </row>
    <row r="8" spans="1:19" x14ac:dyDescent="0.2">
      <c r="A8" s="22"/>
      <c r="B8" s="22"/>
      <c r="C8" s="4" t="s">
        <v>20</v>
      </c>
      <c r="D8" s="235" t="str">
        <f>'Kops a'!D9</f>
        <v>Iepirkums Nr. AS OŪS 2022/07_E</v>
      </c>
      <c r="E8" s="235"/>
      <c r="F8" s="235"/>
      <c r="G8" s="235"/>
      <c r="H8" s="235"/>
      <c r="I8" s="235"/>
      <c r="J8" s="235"/>
      <c r="K8" s="235"/>
      <c r="L8" s="235"/>
      <c r="M8" s="16"/>
      <c r="N8" s="16"/>
      <c r="O8" s="16"/>
      <c r="P8" s="16"/>
    </row>
    <row r="9" spans="1:19" ht="11.25" customHeight="1" x14ac:dyDescent="0.2">
      <c r="A9" s="223" t="s">
        <v>325</v>
      </c>
      <c r="B9" s="223"/>
      <c r="C9" s="223"/>
      <c r="D9" s="223"/>
      <c r="E9" s="223"/>
      <c r="F9" s="223"/>
      <c r="G9" s="30"/>
      <c r="H9" s="30"/>
      <c r="I9" s="30"/>
      <c r="J9" s="227" t="s">
        <v>38</v>
      </c>
      <c r="K9" s="227"/>
      <c r="L9" s="227"/>
      <c r="M9" s="227"/>
      <c r="N9" s="234">
        <f>P26</f>
        <v>0</v>
      </c>
      <c r="O9" s="234"/>
      <c r="P9" s="30"/>
    </row>
    <row r="10" spans="1:19" x14ac:dyDescent="0.2">
      <c r="A10" s="31"/>
      <c r="B10" s="32"/>
      <c r="C10" s="4"/>
      <c r="D10" s="22"/>
      <c r="E10" s="22"/>
      <c r="F10" s="22"/>
      <c r="G10" s="22"/>
      <c r="H10" s="22"/>
      <c r="I10" s="22"/>
      <c r="J10" s="22"/>
      <c r="K10" s="22"/>
      <c r="L10" s="28"/>
      <c r="M10" s="28"/>
      <c r="O10" s="89"/>
      <c r="P10" s="88" t="str">
        <f>A39</f>
        <v>Tāme sastādīta 2022. gada __.________</v>
      </c>
    </row>
    <row r="11" spans="1:19" ht="12" thickBot="1" x14ac:dyDescent="0.25">
      <c r="A11" s="31"/>
      <c r="B11" s="32"/>
      <c r="C11" s="4"/>
      <c r="D11" s="22"/>
      <c r="E11" s="22"/>
      <c r="F11" s="22"/>
      <c r="G11" s="22"/>
      <c r="H11" s="22"/>
      <c r="I11" s="22"/>
      <c r="J11" s="22"/>
      <c r="K11" s="22"/>
      <c r="L11" s="33"/>
      <c r="M11" s="33"/>
      <c r="N11" s="34"/>
      <c r="O11" s="25"/>
      <c r="P11" s="22"/>
    </row>
    <row r="12" spans="1:19" x14ac:dyDescent="0.2">
      <c r="A12" s="200" t="s">
        <v>23</v>
      </c>
      <c r="B12" s="229" t="s">
        <v>39</v>
      </c>
      <c r="C12" s="225" t="s">
        <v>40</v>
      </c>
      <c r="D12" s="232" t="s">
        <v>41</v>
      </c>
      <c r="E12" s="215" t="s">
        <v>42</v>
      </c>
      <c r="F12" s="224" t="s">
        <v>43</v>
      </c>
      <c r="G12" s="225"/>
      <c r="H12" s="225"/>
      <c r="I12" s="225"/>
      <c r="J12" s="225"/>
      <c r="K12" s="226"/>
      <c r="L12" s="224" t="s">
        <v>44</v>
      </c>
      <c r="M12" s="225"/>
      <c r="N12" s="225"/>
      <c r="O12" s="225"/>
      <c r="P12" s="226"/>
    </row>
    <row r="13" spans="1:19" ht="126.75" customHeight="1" thickBot="1" x14ac:dyDescent="0.25">
      <c r="A13" s="228"/>
      <c r="B13" s="230"/>
      <c r="C13" s="231"/>
      <c r="D13" s="233"/>
      <c r="E13" s="216"/>
      <c r="F13" s="35" t="s">
        <v>45</v>
      </c>
      <c r="G13" s="36" t="s">
        <v>46</v>
      </c>
      <c r="H13" s="36" t="s">
        <v>47</v>
      </c>
      <c r="I13" s="36" t="s">
        <v>48</v>
      </c>
      <c r="J13" s="36" t="s">
        <v>49</v>
      </c>
      <c r="K13" s="61" t="s">
        <v>50</v>
      </c>
      <c r="L13" s="35" t="s">
        <v>45</v>
      </c>
      <c r="M13" s="36" t="s">
        <v>47</v>
      </c>
      <c r="N13" s="36" t="s">
        <v>48</v>
      </c>
      <c r="O13" s="36" t="s">
        <v>49</v>
      </c>
      <c r="P13" s="61" t="s">
        <v>50</v>
      </c>
    </row>
    <row r="14" spans="1:19" s="119" customFormat="1" x14ac:dyDescent="0.2">
      <c r="A14" s="108">
        <v>1</v>
      </c>
      <c r="B14" s="109"/>
      <c r="C14" s="110" t="s">
        <v>234</v>
      </c>
      <c r="D14" s="111" t="s">
        <v>62</v>
      </c>
      <c r="E14" s="112">
        <v>2050</v>
      </c>
      <c r="F14" s="113"/>
      <c r="G14" s="114"/>
      <c r="H14" s="115"/>
      <c r="I14" s="114"/>
      <c r="J14" s="114"/>
      <c r="K14" s="117"/>
      <c r="L14" s="118"/>
      <c r="M14" s="115"/>
      <c r="N14" s="115"/>
      <c r="O14" s="115"/>
      <c r="P14" s="117"/>
      <c r="S14" s="129"/>
    </row>
    <row r="15" spans="1:19" ht="22.5" x14ac:dyDescent="0.2">
      <c r="A15" s="37">
        <v>2</v>
      </c>
      <c r="B15" s="38"/>
      <c r="C15" s="46" t="s">
        <v>63</v>
      </c>
      <c r="D15" s="24" t="s">
        <v>64</v>
      </c>
      <c r="E15" s="68">
        <v>1</v>
      </c>
      <c r="F15" s="69"/>
      <c r="G15" s="66"/>
      <c r="H15" s="47"/>
      <c r="I15" s="66"/>
      <c r="J15" s="66"/>
      <c r="K15" s="48"/>
      <c r="L15" s="49"/>
      <c r="M15" s="47"/>
      <c r="N15" s="47"/>
      <c r="O15" s="47"/>
      <c r="P15" s="48"/>
    </row>
    <row r="16" spans="1:19" x14ac:dyDescent="0.2">
      <c r="A16" s="37">
        <v>3</v>
      </c>
      <c r="B16" s="38"/>
      <c r="C16" s="46" t="s">
        <v>65</v>
      </c>
      <c r="D16" s="24" t="s">
        <v>64</v>
      </c>
      <c r="E16" s="68">
        <v>1</v>
      </c>
      <c r="F16" s="69"/>
      <c r="G16" s="66"/>
      <c r="H16" s="47"/>
      <c r="I16" s="66"/>
      <c r="J16" s="66"/>
      <c r="K16" s="48"/>
      <c r="L16" s="49"/>
      <c r="M16" s="47"/>
      <c r="N16" s="47"/>
      <c r="O16" s="47"/>
      <c r="P16" s="48"/>
    </row>
    <row r="17" spans="1:20" x14ac:dyDescent="0.2">
      <c r="A17" s="37">
        <v>4</v>
      </c>
      <c r="B17" s="38"/>
      <c r="C17" s="46" t="s">
        <v>66</v>
      </c>
      <c r="D17" s="24" t="s">
        <v>60</v>
      </c>
      <c r="E17" s="68">
        <v>1</v>
      </c>
      <c r="F17" s="69"/>
      <c r="G17" s="66"/>
      <c r="H17" s="47"/>
      <c r="I17" s="66"/>
      <c r="J17" s="66"/>
      <c r="K17" s="48"/>
      <c r="L17" s="49"/>
      <c r="M17" s="47"/>
      <c r="N17" s="47"/>
      <c r="O17" s="47"/>
      <c r="P17" s="48"/>
    </row>
    <row r="18" spans="1:20" x14ac:dyDescent="0.2">
      <c r="A18" s="37">
        <v>5</v>
      </c>
      <c r="B18" s="38"/>
      <c r="C18" s="46" t="s">
        <v>67</v>
      </c>
      <c r="D18" s="24" t="s">
        <v>57</v>
      </c>
      <c r="E18" s="68">
        <v>136.30000000000001</v>
      </c>
      <c r="F18" s="69"/>
      <c r="G18" s="66"/>
      <c r="H18" s="47"/>
      <c r="I18" s="66"/>
      <c r="J18" s="66"/>
      <c r="K18" s="48"/>
      <c r="L18" s="49"/>
      <c r="M18" s="47"/>
      <c r="N18" s="47"/>
      <c r="O18" s="47"/>
      <c r="P18" s="48"/>
    </row>
    <row r="19" spans="1:20" x14ac:dyDescent="0.2">
      <c r="A19" s="37">
        <v>6</v>
      </c>
      <c r="B19" s="38"/>
      <c r="C19" s="46" t="s">
        <v>68</v>
      </c>
      <c r="D19" s="24" t="s">
        <v>60</v>
      </c>
      <c r="E19" s="68">
        <v>1</v>
      </c>
      <c r="F19" s="69"/>
      <c r="G19" s="66"/>
      <c r="H19" s="47"/>
      <c r="I19" s="66"/>
      <c r="J19" s="66"/>
      <c r="K19" s="48"/>
      <c r="L19" s="49"/>
      <c r="M19" s="47"/>
      <c r="N19" s="47"/>
      <c r="O19" s="47"/>
      <c r="P19" s="48"/>
    </row>
    <row r="20" spans="1:20" x14ac:dyDescent="0.2">
      <c r="A20" s="37">
        <v>7</v>
      </c>
      <c r="B20" s="38"/>
      <c r="C20" s="46" t="s">
        <v>69</v>
      </c>
      <c r="D20" s="24" t="s">
        <v>60</v>
      </c>
      <c r="E20" s="68">
        <v>3</v>
      </c>
      <c r="F20" s="69"/>
      <c r="G20" s="66"/>
      <c r="H20" s="47"/>
      <c r="I20" s="66"/>
      <c r="J20" s="66"/>
      <c r="K20" s="48"/>
      <c r="L20" s="49"/>
      <c r="M20" s="47"/>
      <c r="N20" s="47"/>
      <c r="O20" s="47"/>
      <c r="P20" s="48"/>
    </row>
    <row r="21" spans="1:20" x14ac:dyDescent="0.2">
      <c r="A21" s="37">
        <v>8</v>
      </c>
      <c r="B21" s="38"/>
      <c r="C21" s="46" t="s">
        <v>70</v>
      </c>
      <c r="D21" s="24" t="s">
        <v>60</v>
      </c>
      <c r="E21" s="68">
        <v>1</v>
      </c>
      <c r="F21" s="69"/>
      <c r="G21" s="66"/>
      <c r="H21" s="47"/>
      <c r="I21" s="66"/>
      <c r="J21" s="66"/>
      <c r="K21" s="48"/>
      <c r="L21" s="49"/>
      <c r="M21" s="47"/>
      <c r="N21" s="47"/>
      <c r="O21" s="47"/>
      <c r="P21" s="48"/>
    </row>
    <row r="22" spans="1:20" s="119" customFormat="1" x14ac:dyDescent="0.2">
      <c r="A22" s="108">
        <v>9</v>
      </c>
      <c r="B22" s="109"/>
      <c r="C22" s="110" t="s">
        <v>71</v>
      </c>
      <c r="D22" s="111" t="s">
        <v>64</v>
      </c>
      <c r="E22" s="112">
        <v>1</v>
      </c>
      <c r="F22" s="113"/>
      <c r="G22" s="114"/>
      <c r="H22" s="115"/>
      <c r="I22" s="114"/>
      <c r="J22" s="114"/>
      <c r="K22" s="117"/>
      <c r="L22" s="118"/>
      <c r="M22" s="115"/>
      <c r="N22" s="115"/>
      <c r="O22" s="115"/>
      <c r="P22" s="117"/>
      <c r="S22" s="129"/>
    </row>
    <row r="23" spans="1:20" x14ac:dyDescent="0.2">
      <c r="A23" s="37">
        <v>10</v>
      </c>
      <c r="B23" s="38"/>
      <c r="C23" s="46" t="s">
        <v>72</v>
      </c>
      <c r="D23" s="24" t="s">
        <v>60</v>
      </c>
      <c r="E23" s="68">
        <v>1</v>
      </c>
      <c r="F23" s="69"/>
      <c r="G23" s="66"/>
      <c r="H23" s="47"/>
      <c r="I23" s="66"/>
      <c r="J23" s="66"/>
      <c r="K23" s="48"/>
      <c r="L23" s="49"/>
      <c r="M23" s="47"/>
      <c r="N23" s="47"/>
      <c r="O23" s="47"/>
      <c r="P23" s="48"/>
      <c r="T23" s="126"/>
    </row>
    <row r="24" spans="1:20" x14ac:dyDescent="0.2">
      <c r="A24" s="37">
        <v>11</v>
      </c>
      <c r="B24" s="38"/>
      <c r="C24" s="46" t="s">
        <v>73</v>
      </c>
      <c r="D24" s="24" t="s">
        <v>60</v>
      </c>
      <c r="E24" s="68">
        <v>3</v>
      </c>
      <c r="F24" s="69"/>
      <c r="G24" s="66"/>
      <c r="H24" s="47"/>
      <c r="I24" s="66"/>
      <c r="J24" s="66"/>
      <c r="K24" s="48"/>
      <c r="L24" s="49"/>
      <c r="M24" s="47"/>
      <c r="N24" s="47"/>
      <c r="O24" s="47"/>
      <c r="P24" s="48"/>
    </row>
    <row r="25" spans="1:20" ht="34.5" thickBot="1" x14ac:dyDescent="0.25">
      <c r="A25" s="37">
        <v>12</v>
      </c>
      <c r="B25" s="38"/>
      <c r="C25" s="46" t="s">
        <v>74</v>
      </c>
      <c r="D25" s="24" t="s">
        <v>64</v>
      </c>
      <c r="E25" s="68">
        <v>1</v>
      </c>
      <c r="F25" s="69"/>
      <c r="G25" s="66"/>
      <c r="H25" s="47"/>
      <c r="I25" s="66"/>
      <c r="J25" s="66"/>
      <c r="K25" s="48"/>
      <c r="L25" s="49"/>
      <c r="M25" s="47"/>
      <c r="N25" s="47"/>
      <c r="O25" s="47"/>
      <c r="P25" s="48"/>
    </row>
    <row r="26" spans="1:20" ht="12" thickBot="1" x14ac:dyDescent="0.25">
      <c r="A26" s="236" t="s">
        <v>51</v>
      </c>
      <c r="B26" s="237"/>
      <c r="C26" s="237"/>
      <c r="D26" s="237"/>
      <c r="E26" s="237"/>
      <c r="F26" s="237"/>
      <c r="G26" s="237"/>
      <c r="H26" s="237"/>
      <c r="I26" s="237"/>
      <c r="J26" s="237"/>
      <c r="K26" s="238"/>
      <c r="L26" s="70">
        <f>SUM(L14:L25)</f>
        <v>0</v>
      </c>
      <c r="M26" s="71">
        <f>SUM(M14:M25)</f>
        <v>0</v>
      </c>
      <c r="N26" s="71">
        <f>SUM(N14:N25)</f>
        <v>0</v>
      </c>
      <c r="O26" s="71">
        <f>SUM(O14:O25)</f>
        <v>0</v>
      </c>
      <c r="P26" s="72">
        <f>SUM(P14:P25)</f>
        <v>0</v>
      </c>
    </row>
    <row r="27" spans="1:20" x14ac:dyDescent="0.2">
      <c r="A27" s="16"/>
      <c r="B27" s="16"/>
      <c r="C27" s="16"/>
      <c r="D27" s="16"/>
      <c r="E27" s="16"/>
      <c r="F27" s="16"/>
      <c r="G27" s="16"/>
      <c r="H27" s="16"/>
      <c r="I27" s="16"/>
      <c r="J27" s="16"/>
      <c r="K27" s="16"/>
      <c r="L27" s="16"/>
      <c r="M27" s="16"/>
      <c r="N27" s="16"/>
      <c r="O27" s="16"/>
      <c r="P27" s="16"/>
    </row>
    <row r="28" spans="1:20" ht="12.75" x14ac:dyDescent="0.2">
      <c r="A28" s="144" t="s">
        <v>285</v>
      </c>
      <c r="B28" s="163"/>
      <c r="C28" s="139"/>
      <c r="D28" s="140"/>
      <c r="E28" s="140"/>
      <c r="F28" s="141"/>
      <c r="G28" s="142"/>
      <c r="H28" s="142"/>
      <c r="I28" s="142"/>
      <c r="J28" s="142"/>
      <c r="K28" s="142"/>
      <c r="L28" s="142"/>
      <c r="M28" s="142"/>
      <c r="N28" s="142"/>
      <c r="O28" s="142"/>
      <c r="P28" s="142"/>
      <c r="Q28" s="143"/>
    </row>
    <row r="29" spans="1:20" x14ac:dyDescent="0.2">
      <c r="A29" s="145" t="s">
        <v>286</v>
      </c>
      <c r="B29" s="146"/>
      <c r="C29" s="147"/>
      <c r="D29" s="148"/>
      <c r="E29" s="148"/>
      <c r="F29" s="149"/>
      <c r="G29" s="150"/>
      <c r="H29" s="150"/>
      <c r="I29" s="150"/>
      <c r="J29" s="150"/>
      <c r="K29" s="150"/>
      <c r="L29" s="150"/>
      <c r="M29" s="150"/>
      <c r="N29" s="150"/>
      <c r="O29" s="150"/>
      <c r="P29" s="150"/>
      <c r="Q29" s="151"/>
    </row>
    <row r="30" spans="1:20" x14ac:dyDescent="0.2">
      <c r="A30" s="145" t="s">
        <v>287</v>
      </c>
      <c r="B30" s="146"/>
      <c r="C30" s="147"/>
      <c r="D30" s="148"/>
      <c r="E30" s="148"/>
      <c r="F30" s="149"/>
      <c r="G30" s="150"/>
      <c r="H30" s="150"/>
      <c r="I30" s="150"/>
      <c r="J30" s="150"/>
      <c r="K30" s="150"/>
      <c r="L30" s="150"/>
      <c r="M30" s="150"/>
      <c r="N30" s="150"/>
      <c r="O30" s="150"/>
      <c r="P30" s="150"/>
      <c r="Q30" s="151"/>
    </row>
    <row r="31" spans="1:20" x14ac:dyDescent="0.2">
      <c r="A31" s="152" t="s">
        <v>288</v>
      </c>
      <c r="B31" s="146"/>
      <c r="C31" s="147"/>
      <c r="D31" s="148"/>
      <c r="E31" s="153"/>
      <c r="F31" s="149"/>
      <c r="G31" s="150"/>
      <c r="H31" s="150"/>
      <c r="I31" s="150"/>
      <c r="J31" s="150"/>
      <c r="K31" s="150"/>
      <c r="L31" s="150"/>
      <c r="M31" s="150"/>
      <c r="N31" s="150"/>
      <c r="O31" s="150"/>
      <c r="P31" s="150"/>
      <c r="Q31" s="151"/>
    </row>
    <row r="32" spans="1:20" x14ac:dyDescent="0.2">
      <c r="A32" s="154" t="s">
        <v>289</v>
      </c>
      <c r="B32" s="146"/>
      <c r="C32" s="147"/>
      <c r="D32" s="148"/>
      <c r="E32" s="148"/>
      <c r="F32" s="149"/>
      <c r="G32" s="150"/>
      <c r="H32" s="150"/>
      <c r="I32" s="150"/>
      <c r="J32" s="150"/>
      <c r="K32" s="150"/>
      <c r="L32" s="150"/>
      <c r="M32" s="150"/>
      <c r="N32" s="150"/>
      <c r="O32" s="150"/>
      <c r="P32" s="150"/>
      <c r="Q32" s="151"/>
    </row>
    <row r="33" spans="1:18" x14ac:dyDescent="0.2">
      <c r="A33" s="154" t="s">
        <v>290</v>
      </c>
      <c r="B33" s="146"/>
      <c r="C33" s="147"/>
      <c r="D33" s="148"/>
      <c r="E33" s="148"/>
      <c r="F33" s="149"/>
      <c r="G33" s="150"/>
      <c r="H33" s="150"/>
      <c r="I33" s="150"/>
      <c r="J33" s="150"/>
      <c r="K33" s="150"/>
      <c r="L33" s="150"/>
      <c r="M33" s="150"/>
      <c r="N33" s="150"/>
      <c r="O33" s="150"/>
      <c r="P33" s="150"/>
      <c r="Q33" s="151"/>
    </row>
    <row r="34" spans="1:18" x14ac:dyDescent="0.2">
      <c r="A34" s="155" t="s">
        <v>291</v>
      </c>
      <c r="B34" s="156"/>
      <c r="C34" s="157"/>
      <c r="D34" s="158"/>
      <c r="E34" s="158"/>
      <c r="F34" s="159"/>
      <c r="G34" s="160"/>
      <c r="H34" s="160"/>
      <c r="I34" s="160"/>
      <c r="J34" s="160"/>
      <c r="K34" s="160"/>
      <c r="L34" s="160"/>
      <c r="M34" s="160"/>
      <c r="N34" s="160"/>
      <c r="O34" s="161"/>
      <c r="P34" s="161"/>
      <c r="Q34" s="162"/>
      <c r="R34" s="138"/>
    </row>
    <row r="35" spans="1:18" x14ac:dyDescent="0.2">
      <c r="A35" s="16"/>
      <c r="B35" s="16"/>
      <c r="C35" s="16"/>
      <c r="D35" s="16"/>
      <c r="E35" s="16"/>
      <c r="F35" s="16"/>
      <c r="G35" s="16"/>
      <c r="H35" s="16"/>
      <c r="I35" s="16"/>
      <c r="J35" s="16"/>
      <c r="K35" s="16"/>
      <c r="L35" s="16"/>
      <c r="M35" s="16"/>
      <c r="N35" s="16"/>
      <c r="O35" s="16"/>
      <c r="P35" s="16"/>
    </row>
    <row r="36" spans="1:18" x14ac:dyDescent="0.2">
      <c r="A36" s="1" t="s">
        <v>14</v>
      </c>
      <c r="B36" s="16"/>
      <c r="C36" s="217">
        <f>'Kops a'!C28:H28</f>
        <v>0</v>
      </c>
      <c r="D36" s="217"/>
      <c r="E36" s="217"/>
      <c r="F36" s="217"/>
      <c r="G36" s="217"/>
      <c r="H36" s="217"/>
      <c r="I36" s="16"/>
      <c r="J36" s="16"/>
      <c r="K36" s="16"/>
      <c r="L36" s="16"/>
      <c r="M36" s="16"/>
      <c r="N36" s="16"/>
      <c r="O36" s="16"/>
      <c r="P36" s="16"/>
    </row>
    <row r="37" spans="1:18" x14ac:dyDescent="0.2">
      <c r="A37" s="16"/>
      <c r="B37" s="16"/>
      <c r="C37" s="169" t="s">
        <v>15</v>
      </c>
      <c r="D37" s="169"/>
      <c r="E37" s="169"/>
      <c r="F37" s="169"/>
      <c r="G37" s="169"/>
      <c r="H37" s="169"/>
      <c r="I37" s="16"/>
      <c r="J37" s="16"/>
      <c r="K37" s="16"/>
      <c r="L37" s="16"/>
      <c r="M37" s="16"/>
      <c r="N37" s="16"/>
      <c r="O37" s="16"/>
      <c r="P37" s="16"/>
    </row>
    <row r="38" spans="1:18" x14ac:dyDescent="0.2">
      <c r="A38" s="16"/>
      <c r="B38" s="16"/>
      <c r="C38" s="16"/>
      <c r="D38" s="16"/>
      <c r="E38" s="16"/>
      <c r="F38" s="16"/>
      <c r="G38" s="16"/>
      <c r="H38" s="16"/>
      <c r="I38" s="16"/>
      <c r="J38" s="16"/>
      <c r="K38" s="16"/>
      <c r="L38" s="16"/>
      <c r="M38" s="16"/>
      <c r="N38" s="16"/>
      <c r="O38" s="16"/>
      <c r="P38" s="16"/>
    </row>
    <row r="39" spans="1:18" x14ac:dyDescent="0.2">
      <c r="A39" s="86" t="str">
        <f>'Kops a'!A31</f>
        <v>Tāme sastādīta 2022. gada __.________</v>
      </c>
      <c r="B39" s="87"/>
      <c r="C39" s="87"/>
      <c r="D39" s="87"/>
      <c r="E39" s="16"/>
      <c r="F39" s="16"/>
      <c r="G39" s="16"/>
      <c r="H39" s="16"/>
      <c r="I39" s="16"/>
      <c r="J39" s="16"/>
      <c r="K39" s="16"/>
      <c r="L39" s="16"/>
      <c r="M39" s="16"/>
      <c r="N39" s="16"/>
      <c r="O39" s="16"/>
      <c r="P39" s="16"/>
    </row>
    <row r="40" spans="1:18" x14ac:dyDescent="0.2">
      <c r="A40" s="16"/>
      <c r="B40" s="16"/>
      <c r="C40" s="16"/>
      <c r="D40" s="16"/>
      <c r="E40" s="16"/>
      <c r="F40" s="16"/>
      <c r="G40" s="16"/>
      <c r="H40" s="16"/>
      <c r="I40" s="16"/>
      <c r="J40" s="16"/>
      <c r="K40" s="16"/>
      <c r="L40" s="16"/>
      <c r="M40" s="16"/>
      <c r="N40" s="16"/>
      <c r="O40" s="16"/>
      <c r="P40" s="16"/>
    </row>
    <row r="41" spans="1:18" x14ac:dyDescent="0.2">
      <c r="A41" s="16"/>
      <c r="B41" s="16"/>
      <c r="C41" s="16"/>
      <c r="D41" s="16"/>
      <c r="E41" s="16"/>
      <c r="F41" s="16"/>
      <c r="G41" s="16"/>
      <c r="H41" s="16"/>
    </row>
    <row r="42" spans="1:18" x14ac:dyDescent="0.2">
      <c r="A42" s="16"/>
      <c r="B42" s="16"/>
      <c r="C42" s="16"/>
      <c r="D42" s="16"/>
      <c r="E42" s="16"/>
      <c r="F42" s="16"/>
      <c r="G42" s="16"/>
      <c r="H42" s="16"/>
    </row>
    <row r="43" spans="1:18" x14ac:dyDescent="0.2">
      <c r="A43" s="16"/>
      <c r="B43" s="16"/>
      <c r="C43" s="16"/>
      <c r="D43" s="16"/>
      <c r="E43" s="16"/>
      <c r="F43" s="16"/>
      <c r="G43" s="16"/>
      <c r="H43" s="16"/>
    </row>
    <row r="44" spans="1:18" x14ac:dyDescent="0.2">
      <c r="A44" s="16"/>
      <c r="B44" s="16"/>
      <c r="C44" s="16"/>
      <c r="D44" s="16"/>
      <c r="E44" s="16"/>
      <c r="F44" s="16"/>
      <c r="G44" s="16"/>
      <c r="H44" s="16"/>
    </row>
    <row r="45" spans="1:18" x14ac:dyDescent="0.2">
      <c r="A45" s="16"/>
      <c r="B45" s="16"/>
      <c r="C45" s="16"/>
      <c r="D45" s="16"/>
      <c r="E45" s="16"/>
      <c r="F45" s="16"/>
      <c r="G45" s="16"/>
      <c r="H45" s="16"/>
    </row>
  </sheetData>
  <mergeCells count="20">
    <mergeCell ref="C2:I2"/>
    <mergeCell ref="C3:I3"/>
    <mergeCell ref="D5:L5"/>
    <mergeCell ref="D6:L6"/>
    <mergeCell ref="D7:L7"/>
    <mergeCell ref="C4:I4"/>
    <mergeCell ref="D8:L8"/>
    <mergeCell ref="A26:K26"/>
    <mergeCell ref="C36:H36"/>
    <mergeCell ref="C37:H37"/>
    <mergeCell ref="N9:O9"/>
    <mergeCell ref="A12:A13"/>
    <mergeCell ref="B12:B13"/>
    <mergeCell ref="C12:C13"/>
    <mergeCell ref="D12:D13"/>
    <mergeCell ref="E12:E13"/>
    <mergeCell ref="L12:P12"/>
    <mergeCell ref="F12:K12"/>
    <mergeCell ref="A9:F9"/>
    <mergeCell ref="J9:M9"/>
  </mergeCells>
  <conditionalFormatting sqref="I14:J25 A14:B25 D14:G25">
    <cfRule type="cellIs" dxfId="14" priority="27" operator="equal">
      <formula>0</formula>
    </cfRule>
  </conditionalFormatting>
  <conditionalFormatting sqref="N9:O9 H14:H25 K14:P25">
    <cfRule type="cellIs" dxfId="13" priority="26" operator="equal">
      <formula>0</formula>
    </cfRule>
  </conditionalFormatting>
  <conditionalFormatting sqref="A9:F9">
    <cfRule type="containsText" dxfId="12" priority="24" operator="containsText" text="Tāme sastādīta  20__. gada tirgus cenās, pamatojoties uz ___ daļas rasējumiem">
      <formula>NOT(ISERROR(SEARCH("Tāme sastādīta  20__. gada tirgus cenās, pamatojoties uz ___ daļas rasējumiem",A9)))</formula>
    </cfRule>
  </conditionalFormatting>
  <conditionalFormatting sqref="O10">
    <cfRule type="cellIs" dxfId="11" priority="22" operator="equal">
      <formula>"20__. gada __. _________"</formula>
    </cfRule>
  </conditionalFormatting>
  <conditionalFormatting sqref="A26:K26">
    <cfRule type="containsText" dxfId="10" priority="21" operator="containsText" text="Tiešās izmaksas kopā, t. sk. darba devēja sociālais nodoklis __.__% ">
      <formula>NOT(ISERROR(SEARCH("Tiešās izmaksas kopā, t. sk. darba devēja sociālais nodoklis __.__% ",A26)))</formula>
    </cfRule>
  </conditionalFormatting>
  <conditionalFormatting sqref="L26:P26">
    <cfRule type="cellIs" dxfId="9" priority="16" operator="equal">
      <formula>0</formula>
    </cfRule>
  </conditionalFormatting>
  <conditionalFormatting sqref="C4:I4">
    <cfRule type="cellIs" dxfId="8" priority="15" operator="equal">
      <formula>0</formula>
    </cfRule>
  </conditionalFormatting>
  <conditionalFormatting sqref="C14:C25">
    <cfRule type="cellIs" dxfId="7" priority="14" operator="equal">
      <formula>0</formula>
    </cfRule>
  </conditionalFormatting>
  <conditionalFormatting sqref="D5:L8">
    <cfRule type="cellIs" dxfId="6" priority="12" operator="equal">
      <formula>0</formula>
    </cfRule>
  </conditionalFormatting>
  <conditionalFormatting sqref="P10">
    <cfRule type="cellIs" dxfId="5" priority="8" operator="equal">
      <formula>"20__. gada __. _________"</formula>
    </cfRule>
  </conditionalFormatting>
  <conditionalFormatting sqref="C36:H36">
    <cfRule type="cellIs" dxfId="4" priority="4" operator="equal">
      <formula>0</formula>
    </cfRule>
  </conditionalFormatting>
  <conditionalFormatting sqref="C36:H36">
    <cfRule type="cellIs" dxfId="3" priority="3" operator="equal">
      <formula>0</formula>
    </cfRule>
  </conditionalFormatting>
  <conditionalFormatting sqref="D1">
    <cfRule type="cellIs" dxfId="2" priority="2" operator="equal">
      <formula>0</formula>
    </cfRule>
  </conditionalFormatting>
  <conditionalFormatting sqref="C2:I2">
    <cfRule type="cellIs" dxfId="1" priority="1" operator="equal">
      <formula>0</formula>
    </cfRule>
  </conditionalFormatting>
  <pageMargins left="0.7" right="0.7" top="0.75" bottom="0.75" header="0.3" footer="0.3"/>
  <pageSetup paperSize="9" scale="9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7" operator="containsText" id="{0B610FE1-6F17-46AF-982B-27B20E80701D}">
            <xm:f>NOT(ISERROR(SEARCH("Tāme sastādīta ____. gada ___. ______________",A39)))</xm:f>
            <xm:f>"Tāme sastādīta ____. gada ___. ______________"</xm:f>
            <x14:dxf>
              <font>
                <color auto="1"/>
              </font>
              <fill>
                <patternFill>
                  <bgColor rgb="FFC6EFCE"/>
                </patternFill>
              </fill>
            </x14:dxf>
          </x14:cfRule>
          <xm:sqref>A39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4</vt:i4>
      </vt:variant>
    </vt:vector>
  </HeadingPairs>
  <TitlesOfParts>
    <vt:vector size="10" baseType="lpstr">
      <vt:lpstr>Kopt a</vt:lpstr>
      <vt:lpstr>Kops a</vt:lpstr>
      <vt:lpstr>1a</vt:lpstr>
      <vt:lpstr>2a</vt:lpstr>
      <vt:lpstr>3a</vt:lpstr>
      <vt:lpstr>4a</vt:lpstr>
      <vt:lpstr>'1a'!Drukas_apgabals</vt:lpstr>
      <vt:lpstr>'2a'!Drukas_apgabals</vt:lpstr>
      <vt:lpstr>'3a'!Drukas_apgabals</vt:lpstr>
      <vt:lpstr>'4a'!Drukas_apgabals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Armands Ūbelis</dc:creator>
  <cp:lastModifiedBy>Ilze Bērziņa</cp:lastModifiedBy>
  <cp:lastPrinted>2021-06-03T06:11:35Z</cp:lastPrinted>
  <dcterms:created xsi:type="dcterms:W3CDTF">2019-03-11T11:42:22Z</dcterms:created>
  <dcterms:modified xsi:type="dcterms:W3CDTF">2022-02-07T15:02:02Z</dcterms:modified>
</cp:coreProperties>
</file>