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.252\Administracija\Ēku renovācija\Aptaujas anketas mājas\Zeiferta 24\Iepirkums\2.iepirkums\"/>
    </mc:Choice>
  </mc:AlternateContent>
  <xr:revisionPtr revIDLastSave="0" documentId="13_ncr:1_{DF3EAA95-17F5-406B-A855-01BF7E511F61}" xr6:coauthVersionLast="46" xr6:coauthVersionMax="46" xr10:uidLastSave="{00000000-0000-0000-0000-000000000000}"/>
  <bookViews>
    <workbookView xWindow="-120" yWindow="-120" windowWidth="29040" windowHeight="15990" tabRatio="846" activeTab="5" xr2:uid="{00000000-000D-0000-FFFF-FFFF00000000}"/>
  </bookViews>
  <sheets>
    <sheet name="Kopt a" sheetId="1" r:id="rId1"/>
    <sheet name="Kops a" sheetId="2" r:id="rId2"/>
    <sheet name="1a" sheetId="3" r:id="rId3"/>
    <sheet name="2a" sheetId="4" r:id="rId4"/>
    <sheet name="3a" sheetId="5" r:id="rId5"/>
    <sheet name="4a" sheetId="6" r:id="rId6"/>
    <sheet name="5a" sheetId="7" r:id="rId7"/>
    <sheet name="6a" sheetId="8" r:id="rId8"/>
    <sheet name="7a" sheetId="9" r:id="rId9"/>
    <sheet name="8a" sheetId="10" r:id="rId10"/>
    <sheet name="9a" sheetId="11" r:id="rId11"/>
    <sheet name="10a" sheetId="12" r:id="rId12"/>
    <sheet name="11a" sheetId="13" r:id="rId13"/>
    <sheet name="12a" sheetId="14" r:id="rId14"/>
    <sheet name="13a" sheetId="15" r:id="rId15"/>
  </sheets>
  <calcPr calcId="181029"/>
</workbook>
</file>

<file path=xl/calcChain.xml><?xml version="1.0" encoding="utf-8"?>
<calcChain xmlns="http://schemas.openxmlformats.org/spreadsheetml/2006/main">
  <c r="B15" i="2" l="1"/>
  <c r="C73" i="5" l="1"/>
  <c r="C70" i="5"/>
  <c r="C65" i="5"/>
  <c r="C53" i="6"/>
  <c r="C50" i="6"/>
  <c r="C45" i="6"/>
  <c r="C57" i="7"/>
  <c r="C54" i="7"/>
  <c r="C49" i="7"/>
  <c r="C62" i="8"/>
  <c r="C59" i="8"/>
  <c r="C54" i="8"/>
  <c r="C49" i="9"/>
  <c r="C47" i="9"/>
  <c r="C42" i="9"/>
  <c r="C44" i="10"/>
  <c r="C41" i="10"/>
  <c r="C36" i="10"/>
  <c r="C49" i="11"/>
  <c r="C46" i="11"/>
  <c r="C41" i="11"/>
  <c r="C47" i="12"/>
  <c r="C44" i="12"/>
  <c r="C39" i="12"/>
  <c r="C85" i="13"/>
  <c r="C82" i="13"/>
  <c r="C77" i="13"/>
  <c r="C37" i="14"/>
  <c r="C34" i="14"/>
  <c r="C29" i="14"/>
  <c r="C47" i="15"/>
  <c r="C44" i="15"/>
  <c r="C39" i="15"/>
  <c r="C50" i="4"/>
  <c r="C47" i="4"/>
  <c r="C42" i="4"/>
  <c r="C42" i="3"/>
  <c r="C39" i="3"/>
  <c r="C34" i="3"/>
  <c r="A40" i="2"/>
  <c r="A68" i="5" s="1"/>
  <c r="P10" i="5" s="1"/>
  <c r="A37" i="3" l="1"/>
  <c r="P10" i="3" s="1"/>
  <c r="A32" i="14"/>
  <c r="P10" i="14" s="1"/>
  <c r="A42" i="12"/>
  <c r="P10" i="12" s="1"/>
  <c r="A39" i="10"/>
  <c r="P10" i="10" s="1"/>
  <c r="A57" i="8"/>
  <c r="P10" i="8" s="1"/>
  <c r="A48" i="6"/>
  <c r="P10" i="6" s="1"/>
  <c r="A45" i="4"/>
  <c r="P10" i="4" s="1"/>
  <c r="A42" i="15"/>
  <c r="P10" i="15" s="1"/>
  <c r="A80" i="13"/>
  <c r="P10" i="13" s="1"/>
  <c r="A44" i="11"/>
  <c r="P10" i="11" s="1"/>
  <c r="A45" i="9"/>
  <c r="P10" i="9" s="1"/>
  <c r="A52" i="7"/>
  <c r="P10" i="7" s="1"/>
  <c r="C24" i="2"/>
  <c r="D9" i="2"/>
  <c r="D8" i="2"/>
  <c r="D7" i="2"/>
  <c r="D6" i="2"/>
  <c r="D7" i="15" l="1"/>
  <c r="D7" i="14"/>
  <c r="D7" i="13"/>
  <c r="D7" i="12"/>
  <c r="D7" i="11"/>
  <c r="D7" i="10"/>
  <c r="D7" i="9"/>
  <c r="D7" i="8"/>
  <c r="D7" i="7"/>
  <c r="D7" i="6"/>
  <c r="D7" i="5"/>
  <c r="D7" i="4"/>
  <c r="D8" i="15"/>
  <c r="D8" i="14"/>
  <c r="D8" i="13"/>
  <c r="D8" i="12"/>
  <c r="D8" i="11"/>
  <c r="D8" i="10"/>
  <c r="D8" i="9"/>
  <c r="D8" i="8"/>
  <c r="D8" i="7"/>
  <c r="D8" i="6"/>
  <c r="D8" i="5"/>
  <c r="D8" i="4"/>
  <c r="D5" i="15"/>
  <c r="D5" i="14"/>
  <c r="D5" i="13"/>
  <c r="D5" i="12"/>
  <c r="D5" i="11"/>
  <c r="D5" i="10"/>
  <c r="D5" i="9"/>
  <c r="D5" i="8"/>
  <c r="D5" i="7"/>
  <c r="D5" i="6"/>
  <c r="D5" i="5"/>
  <c r="D5" i="4"/>
  <c r="D6" i="15"/>
  <c r="D6" i="14"/>
  <c r="D6" i="13"/>
  <c r="D6" i="12"/>
  <c r="D6" i="11"/>
  <c r="D6" i="10"/>
  <c r="D6" i="9"/>
  <c r="D6" i="8"/>
  <c r="D6" i="7"/>
  <c r="D6" i="6"/>
  <c r="D6" i="5"/>
  <c r="D6" i="4"/>
  <c r="D6" i="3"/>
  <c r="D7" i="3"/>
  <c r="D5" i="3"/>
  <c r="D8" i="3"/>
  <c r="C27" i="2"/>
  <c r="C26" i="2"/>
  <c r="C25" i="2"/>
  <c r="C23" i="2"/>
  <c r="C22" i="2"/>
  <c r="C21" i="2"/>
  <c r="C20" i="2"/>
  <c r="C19" i="2"/>
  <c r="C18" i="2"/>
  <c r="C17" i="2"/>
  <c r="C16" i="2"/>
  <c r="C15" i="2"/>
  <c r="L74" i="13" l="1"/>
  <c r="N62" i="5"/>
  <c r="L62" i="5"/>
  <c r="N39" i="4"/>
  <c r="L39" i="4"/>
  <c r="N36" i="15" l="1"/>
  <c r="L26" i="14"/>
  <c r="M33" i="10"/>
  <c r="L36" i="15"/>
  <c r="N26" i="14"/>
  <c r="N42" i="6"/>
  <c r="N74" i="13"/>
  <c r="L42" i="6"/>
  <c r="N38" i="11"/>
  <c r="N46" i="7"/>
  <c r="L46" i="7"/>
  <c r="N51" i="8"/>
  <c r="L39" i="9"/>
  <c r="L33" i="10"/>
  <c r="N36" i="12"/>
  <c r="L36" i="12"/>
  <c r="N39" i="9"/>
  <c r="N33" i="10"/>
  <c r="L51" i="8"/>
  <c r="L38" i="11"/>
  <c r="M46" i="7"/>
  <c r="M39" i="9"/>
  <c r="M42" i="6"/>
  <c r="M62" i="5"/>
  <c r="M51" i="8"/>
  <c r="M39" i="4"/>
  <c r="P33" i="10" l="1"/>
  <c r="M36" i="12"/>
  <c r="M38" i="11"/>
  <c r="M36" i="15"/>
  <c r="M26" i="14"/>
  <c r="M74" i="13"/>
  <c r="O46" i="7"/>
  <c r="P39" i="4"/>
  <c r="O39" i="4"/>
  <c r="O51" i="8"/>
  <c r="P51" i="8"/>
  <c r="N9" i="8" s="1"/>
  <c r="O42" i="6"/>
  <c r="O62" i="5"/>
  <c r="P62" i="5"/>
  <c r="P46" i="7"/>
  <c r="P42" i="6"/>
  <c r="N9" i="6" s="1"/>
  <c r="O33" i="10" l="1"/>
  <c r="N9" i="4"/>
  <c r="O39" i="9"/>
  <c r="O26" i="14"/>
  <c r="O38" i="11"/>
  <c r="P39" i="9"/>
  <c r="N9" i="9" s="1"/>
  <c r="O36" i="15"/>
  <c r="O36" i="12"/>
  <c r="P36" i="15"/>
  <c r="P36" i="12"/>
  <c r="N9" i="12" s="1"/>
  <c r="P26" i="14"/>
  <c r="N9" i="14" s="1"/>
  <c r="O74" i="13"/>
  <c r="N9" i="5"/>
  <c r="P38" i="11"/>
  <c r="P74" i="13"/>
  <c r="N9" i="13" s="1"/>
  <c r="N9" i="10"/>
  <c r="N9" i="7"/>
  <c r="N9" i="15" l="1"/>
  <c r="N9" i="11"/>
  <c r="L31" i="3" l="1"/>
  <c r="N31" i="3"/>
  <c r="M31" i="3" l="1"/>
  <c r="P31" i="3" l="1"/>
  <c r="O31" i="3"/>
  <c r="N9" i="3" l="1"/>
  <c r="D1" i="3" l="1"/>
  <c r="I28" i="2"/>
  <c r="H28" i="2"/>
  <c r="G28" i="2"/>
  <c r="F28" i="2"/>
  <c r="D1" i="5" l="1"/>
  <c r="B17" i="2"/>
  <c r="D1" i="9"/>
  <c r="B21" i="2"/>
  <c r="B23" i="2"/>
  <c r="D1" i="11"/>
  <c r="D1" i="4"/>
  <c r="B16" i="2"/>
  <c r="D1" i="14"/>
  <c r="B26" i="2"/>
  <c r="D1" i="8"/>
  <c r="B20" i="2"/>
  <c r="D1" i="10"/>
  <c r="B22" i="2"/>
  <c r="D1" i="13"/>
  <c r="B25" i="2"/>
  <c r="D1" i="12"/>
  <c r="B24" i="2"/>
  <c r="D1" i="15"/>
  <c r="B27" i="2"/>
  <c r="D1" i="6"/>
  <c r="B18" i="2"/>
  <c r="B19" i="2"/>
  <c r="D1" i="7"/>
  <c r="D11" i="2"/>
  <c r="D10" i="2" l="1"/>
  <c r="C19" i="1"/>
  <c r="C20" i="1" l="1"/>
  <c r="C21" i="1" s="1"/>
  <c r="C23" i="1" s="1"/>
</calcChain>
</file>

<file path=xl/sharedStrings.xml><?xml version="1.0" encoding="utf-8"?>
<sst xmlns="http://schemas.openxmlformats.org/spreadsheetml/2006/main" count="1524" uniqueCount="427">
  <si>
    <t>APSTIPRINU</t>
  </si>
  <si>
    <t>(pasūtītāja paraksts un tā atsifrējums)</t>
  </si>
  <si>
    <t>Z.v.</t>
  </si>
  <si>
    <t>____________.gada____.____________</t>
  </si>
  <si>
    <t>Būvniecības koptāme</t>
  </si>
  <si>
    <t xml:space="preserve">Būves nosaukums: </t>
  </si>
  <si>
    <t xml:space="preserve">Objekta nosaukums: </t>
  </si>
  <si>
    <t xml:space="preserve">Objekta adrese: </t>
  </si>
  <si>
    <t xml:space="preserve">Pasūtījuma Nr: </t>
  </si>
  <si>
    <t>Nr. P.k.</t>
  </si>
  <si>
    <t>Objekta nosaukums</t>
  </si>
  <si>
    <t>Objekta izmaksas (EUR)</t>
  </si>
  <si>
    <t>Kopā:</t>
  </si>
  <si>
    <t>PVN (21%)</t>
  </si>
  <si>
    <t>Sastādīja</t>
  </si>
  <si>
    <t>(paraksts un tā atšifrējums, datums)</t>
  </si>
  <si>
    <t>Kopsavilkuma aprēķini pa darbu veidiem vai konstruktīvo elementu veidiem</t>
  </si>
  <si>
    <t>(darba veids vai konstruktīvā elementa nosaukums)</t>
  </si>
  <si>
    <t>Būves nosaukums:</t>
  </si>
  <si>
    <t>Objekta adrese:</t>
  </si>
  <si>
    <t>Pasūtījuma Nr.</t>
  </si>
  <si>
    <t>Par kopejo summu, EUR</t>
  </si>
  <si>
    <t>Kopējā darbietilpība, c/h</t>
  </si>
  <si>
    <t>Nr.p.k.</t>
  </si>
  <si>
    <t>kods; tāmes Nr:</t>
  </si>
  <si>
    <t>Darba veids vai konstruktīvā elementa nosaukums</t>
  </si>
  <si>
    <t>Tāmes izmaksas (EUR)</t>
  </si>
  <si>
    <t>Tai skaitā</t>
  </si>
  <si>
    <t>Darbietilpība (c/h)</t>
  </si>
  <si>
    <t>darba alga (EUR)</t>
  </si>
  <si>
    <t>materiāli (EUR)</t>
  </si>
  <si>
    <t>mehānismi (EUR)</t>
  </si>
  <si>
    <t>Kopā</t>
  </si>
  <si>
    <t xml:space="preserve">Virsizdevumi </t>
  </si>
  <si>
    <t>t.sk.darba aizsardzība</t>
  </si>
  <si>
    <t xml:space="preserve">Peļņa </t>
  </si>
  <si>
    <t>Pavisam kopā</t>
  </si>
  <si>
    <t>Pārbaudīja</t>
  </si>
  <si>
    <t xml:space="preserve">Lokālā tāme Nr. </t>
  </si>
  <si>
    <t>Tāmes  izmaksas  EUR</t>
  </si>
  <si>
    <t>Kods</t>
  </si>
  <si>
    <t>Darba nosaukums</t>
  </si>
  <si>
    <t>Mērvienība</t>
  </si>
  <si>
    <t>Daudzums</t>
  </si>
  <si>
    <t>Vienības izmaksas</t>
  </si>
  <si>
    <t>Kopā uz visu apjomu</t>
  </si>
  <si>
    <t>Laika norma (c/h)</t>
  </si>
  <si>
    <t>Darba samaksas likme (EUR/h)</t>
  </si>
  <si>
    <t>Darba alga (EUR)</t>
  </si>
  <si>
    <t>Būvizstrādājumi (EUR)</t>
  </si>
  <si>
    <t>Mehānismi (EUR)</t>
  </si>
  <si>
    <t>Kopā (EUR)</t>
  </si>
  <si>
    <t>Attiecināmās izmaksas</t>
  </si>
  <si>
    <t>Sertifikāta Nr.</t>
  </si>
  <si>
    <t>Sertifikāta Nr</t>
  </si>
  <si>
    <t>Daudzdzīvokļu dzīvojamā ēka</t>
  </si>
  <si>
    <t>Zeiferta iela 24, Olaine</t>
  </si>
  <si>
    <t>Vispārējie būvdarbi</t>
  </si>
  <si>
    <t>Būvlaukuma ierīkošana un uzturēšana</t>
  </si>
  <si>
    <t>līg.c</t>
  </si>
  <si>
    <t>Pagaidu žogs montāža, demontāža, h=2 m</t>
  </si>
  <si>
    <t>m</t>
  </si>
  <si>
    <t>Pagaidu žoga noma</t>
  </si>
  <si>
    <t>obj.</t>
  </si>
  <si>
    <t>Ieeju aizsargjumtiņi - 6 gb</t>
  </si>
  <si>
    <t>m2</t>
  </si>
  <si>
    <t>Būvtāfeles montaža</t>
  </si>
  <si>
    <t>gb</t>
  </si>
  <si>
    <t>Brīdinājuma zīmes</t>
  </si>
  <si>
    <t>kpl</t>
  </si>
  <si>
    <t>Ugunsdzēsības stends</t>
  </si>
  <si>
    <t>Ugunsdzēšamie aparāti</t>
  </si>
  <si>
    <t>gb.</t>
  </si>
  <si>
    <t>Strādājošo sadzīves telpa 1gb.</t>
  </si>
  <si>
    <t>Slēgta inventāra noliktava - 1gb.</t>
  </si>
  <si>
    <t>Būvmateriālu pagaidu novietnes ierīkošana</t>
  </si>
  <si>
    <t>Biotualete ar apkopi 4 reizes mēnesī</t>
  </si>
  <si>
    <t>Materiālu nokrautnes laukumi</t>
  </si>
  <si>
    <t>Pagaidu elektropieslēguma  ierīkošana būvniecības vajadzībām</t>
  </si>
  <si>
    <t>Pagaidu ūdensvada pieslēguma ierīkošana būvniecības vajadzībām</t>
  </si>
  <si>
    <t>Būvgružu izvešana un utilizācija</t>
  </si>
  <si>
    <t>Zālāja atjaunošana</t>
  </si>
  <si>
    <t>Pievedamā melnzeme</t>
  </si>
  <si>
    <t>m3</t>
  </si>
  <si>
    <t>Cokols</t>
  </si>
  <si>
    <t>Sagatavošanas darbi</t>
  </si>
  <si>
    <t>Ventilācijas restu demontāža un utilizācija</t>
  </si>
  <si>
    <t>Dobo dzelzsbetona paneļu gar ēkas cokola daļu nolīdzināšana ar apkārtējo reljefu, nozāģējot vienu paneļa dobumu (~250mm), un utilizācija</t>
  </si>
  <si>
    <t>Betons C8/10 nozāģētā paneļa virsmas izlīdzināšanai</t>
  </si>
  <si>
    <t>Grunts izņemšana, cokola atrakšana, grunts izvešana</t>
  </si>
  <si>
    <t>Lietus ūdens novadjosla</t>
  </si>
  <si>
    <t>Betona bruģakmens</t>
  </si>
  <si>
    <t>Blietētas šķembas, frakcija 0/45, b=100mm</t>
  </si>
  <si>
    <t>Vidēji rupja smilts, frakcija 0/2</t>
  </si>
  <si>
    <t>Ietvju apmale,  1000x200x50 mm</t>
  </si>
  <si>
    <t>Betons C8/10 , apmales nostiprināšanai</t>
  </si>
  <si>
    <t xml:space="preserve">Cokola siltināšana un apdares izveide, b=100mm </t>
  </si>
  <si>
    <t>Pamatu virsmas attīrīšana</t>
  </si>
  <si>
    <t>Pamatu šuvju, virsmas remonts (izlīdzināšana, atslāņojošo virsmu nokalšana), virsmas sagatavošana (pieņemti 30% no cokola virsmas)</t>
  </si>
  <si>
    <t>Sienas virsmas attīrīšana no  aļģēm ~50% no kopējās sienas plaknes. Sakret FR  vai ekvivalents</t>
  </si>
  <si>
    <t>Hidroizolācija.  Sakret TCM vai ekvivalents</t>
  </si>
  <si>
    <t>Līmjava. Sakret BK vai ekvivalents</t>
  </si>
  <si>
    <t xml:space="preserve">Ekstrudētais putu polistirols,  λ&lt;=0,038 W/(mK)), b=100mm. Technonicol XPS </t>
  </si>
  <si>
    <t xml:space="preserve">Armējošā javas kārta. Sakret BAK vai ekvivalents </t>
  </si>
  <si>
    <t>Stikla šķiedras siets 160 g/m2 Valmiera glass vai ekvivalent</t>
  </si>
  <si>
    <t>Armējošā javas kārta. Sakret BAK vai ekvivalents</t>
  </si>
  <si>
    <t>Stikla šķiedras siets 160 g/m2 . Valmiera glass vai ekvivalents</t>
  </si>
  <si>
    <t>Zemapmetuma grunts. Sakret PG vai ekvivalents</t>
  </si>
  <si>
    <t xml:space="preserve">Gatavais masā tonētais  akrila apmetums. Sakret AP vai ekvivalents </t>
  </si>
  <si>
    <t>Hidroizolācija ( lietus ūdens novadjoslas pieslēguma vieta (~200mm platumā). Sakret TCM vai ekvivalents</t>
  </si>
  <si>
    <t>Apgaismes ķermeņu demontāža un utilizācija</t>
  </si>
  <si>
    <t>Apgaismes ķermeņu kabeļu demontāža un utilizācija</t>
  </si>
  <si>
    <t>Karogkāta turētāja demontāža un utilizācija</t>
  </si>
  <si>
    <t>Ēkas Nr. zīmes demontāža un utilizācija</t>
  </si>
  <si>
    <t>Sienas remonts ~20% no kopējās sienas plaknes ar smalkgraudainu cementa javu un cinkotu armēšanas sietu</t>
  </si>
  <si>
    <t>Logu koka starpaiļu apšuvuma un esošās siltumizolācijas demontāža un utilizācija</t>
  </si>
  <si>
    <t>Kāpņu telpu logu aiļu koka posmu demontāža un utilizācija</t>
  </si>
  <si>
    <t>Izveidot jaunas kāpņu telpas logu ailes no keramzītbetona blokiem, b=250mm.</t>
  </si>
  <si>
    <t>Enkurstiegras Ø6 Bst500B</t>
  </si>
  <si>
    <t>Ķīmiskā divkomponenta masu Hilti HIT-HY 270</t>
  </si>
  <si>
    <t>Sastatnes, b=1.1m, montāža un demontāža</t>
  </si>
  <si>
    <t>Sastatņu noma</t>
  </si>
  <si>
    <t>Fasādes sienu siltināšana un apdare, S1,I</t>
  </si>
  <si>
    <t>Sienas virsmas attīrīšana</t>
  </si>
  <si>
    <t>Virsmas saķeres grunts . Sakret BG vai ekvivalents</t>
  </si>
  <si>
    <t xml:space="preserve">Līmjava Sakret BK vai ekvivalents </t>
  </si>
  <si>
    <t>Akmens vates plāksnes apmešanai, λ≤0.036 W/(Kxm²), b=150 mm. PAROC Linio 10  vai ekvivalents</t>
  </si>
  <si>
    <t>Armējošā javas kārta ar stiklušķiedras sietu 160 g/m². Sakret BAK  un Valmieras glass vai ekvivalents</t>
  </si>
  <si>
    <t>Gatavais dekoratīvais silikona apmetums, 2 mm grauds. Sakret SIP vai ekvivalents</t>
  </si>
  <si>
    <t>Fasādes siltumizolācijas stiprinājumi - dībeļi</t>
  </si>
  <si>
    <t>Fasādes sienu siltināšana un apdare, S1,II, S1,III</t>
  </si>
  <si>
    <t>Virsmas saķeres grunts. Sakret BG vai ekvivalents</t>
  </si>
  <si>
    <t xml:space="preserve">Līmjava. Sakret BK vai ekvivalents </t>
  </si>
  <si>
    <t>Armējošā javas kārta ar stikla šķiedras sietu 160 g/m². Sakret BAK  un Valmieras glass vai ekvivalents</t>
  </si>
  <si>
    <t>Gatavais masā tonētais  akrila apmetums. Sakret AP vai ekvivalents</t>
  </si>
  <si>
    <t>Siltummezgla sensora pārcelšana virs siltumizolācijas slāņa</t>
  </si>
  <si>
    <t>Logu koka starpaiļu karkasa izlīdzināšana un siltumizolācijas atjaunošana, S7</t>
  </si>
  <si>
    <t>Koka stati 50x100 mm</t>
  </si>
  <si>
    <t>Leņķa savienotājs 90x90x65 mm</t>
  </si>
  <si>
    <t>Plakanais savienotājs 140x55 mm</t>
  </si>
  <si>
    <t>Ķīmiskais enkurs M10x180 mm</t>
  </si>
  <si>
    <t>Tvaika izolācija</t>
  </si>
  <si>
    <t>Mīkstās akmens vates siltumizolācija  koka karkasā, b=100 mm. Paroc Extra vai ekvivalents</t>
  </si>
  <si>
    <t>OSB plāksne, b=18 mm</t>
  </si>
  <si>
    <t>Papildus elementi</t>
  </si>
  <si>
    <t>Universāls stūra profils ar sietu. Albau ALB-100/150-25 vai ekvivalents</t>
  </si>
  <si>
    <t xml:space="preserve">PVC cokola profils. EJOT Praktika 100  vai ekvivalents </t>
  </si>
  <si>
    <t xml:space="preserve">PVC deformācijas profils. EJOT 120 plus vai ekvivalents </t>
  </si>
  <si>
    <t>Zemapmetuma stūra leņķis ar lāseni. Albau ALB-ED-C(01)-25 un/vai ALB-ED-C(02)-25 vai ekvivalents</t>
  </si>
  <si>
    <t>Pastiprinātais stūra profils ar armatūras sietu . Albau ALB-EC-S-20 vai ekvivalents</t>
  </si>
  <si>
    <t xml:space="preserve">Karogkāta turētājs </t>
  </si>
  <si>
    <t>Ēkas Nr. zīme</t>
  </si>
  <si>
    <t>kg</t>
  </si>
  <si>
    <t>Fasāde</t>
  </si>
  <si>
    <t>Kāpņu telpas un dzīvokļu fasādes logu aiļu siltināšana un apdare, b=30 mm</t>
  </si>
  <si>
    <t xml:space="preserve">Sienas virsmas attīrīšana </t>
  </si>
  <si>
    <t>Virsmas saķeres grunts  Sakret BG vai ekvivalents</t>
  </si>
  <si>
    <t xml:space="preserve">Līmjava  Sakret BK vai ekvivalents </t>
  </si>
  <si>
    <t>Akmens vates plāksnes apmešanai, λ≤0.038 W/(Kxm²), b=30 mm PAROC Linio 15  vai ekvivalents</t>
  </si>
  <si>
    <t>Armējošā javas kārta ar stikla šķiedras sietu 160 g/m² Sakret BAK  un Valmieras glass vai ekvivalents</t>
  </si>
  <si>
    <t>Zemapmetuma grunts  Sakret PG vai ekvivalents</t>
  </si>
  <si>
    <t>Gatavais masā tonētais  akrila apmetums Sakret AP vai ekvivalents</t>
  </si>
  <si>
    <t xml:space="preserve">Kāpņu telpas un dzīvokļu fasādes logu aiļu apakšas siltināšana, b=30 mm </t>
  </si>
  <si>
    <t>Ārējās skārda palodzes - karsti cinkotas tērauda loksne, b=0.5 mm, ar rūpnieciski krāsotu  PURAL pārklājumu, l=0.35 m (L-1, L-2, L-3, L-4, L-5; 280logi) RUUKKI vai ekvivalents</t>
  </si>
  <si>
    <t>Ārējās skārda palodzes - Karsti cinkotas tērauda loksne, b=0.5 mm, ar rūpnieciski krāsotu  PURAL pārklājumu, l=0.21 m (L-6; 24 logi) RUUKKI vai ekvivalents</t>
  </si>
  <si>
    <t>Iekšējās palodzes - balta matēta PVC palodze, b=100 mm (L-1, L-2, L-3, L-4, L-5; 116 logi) GreenteQ vai ekvivalents</t>
  </si>
  <si>
    <t>Iekšējās palodzes - balta matēta PVC palodze, b=200 mm (L-6; 24 logi) GreenteQ vai ekvivalents</t>
  </si>
  <si>
    <t>Zemapmetuma stūra leņķis ar lāseni. PVC profils ar armatūras sietu, kas paredzēts stūriem virs logu ailēm (L-1, L-2, L-3, L-4, L-5, L-6, ; 304 logi) Albau ALB-ED-C(01)-25 un/vai ALB-ED-C(02)-25 vai ekvivalents</t>
  </si>
  <si>
    <t>Universāls stūra profils ar sietu ailes sānos Albau ALB-100/150-25 vai ekvivalents</t>
  </si>
  <si>
    <t>Loga pielaiduma profils ( L-1, L-2, L-3, L-4, L-5, L-6; 304 logi) Albau ALB-EW-06-24 un/vai ALB-EW-09-24 vai ekvivalents</t>
  </si>
  <si>
    <t>Palodzes sāna pieslēguma profils (L-1, L-2, L-3, L-4, L-5, L-6; 304 logi.) Albau ALB-EW-CS(01)-20 vai ekvivalents</t>
  </si>
  <si>
    <t xml:space="preserve">Kāpņu telpas un dzīvokļu fasādes  logu aiļu iekšējā apdare  </t>
  </si>
  <si>
    <t>Ģipškartona apdare Knauf GREEN vai ekvivalents</t>
  </si>
  <si>
    <t>Universālā iekšdarbu špakteļtepe Sakret LH vai ekvivalents</t>
  </si>
  <si>
    <t>Virsmas sagatavošana, krāsojums Flugger Flutex 10 vai ekvivalents</t>
  </si>
  <si>
    <t xml:space="preserve">Ailu apdare </t>
  </si>
  <si>
    <t xml:space="preserve">Sagatavošanas darbi. </t>
  </si>
  <si>
    <t xml:space="preserve">Balkona margu demontāža (72 gab.) un utilizācija. </t>
  </si>
  <si>
    <t xml:space="preserve">Balkona betona virskārtas un skārda  lāseņu demontāža un utilizācija (72 gab.). </t>
  </si>
  <si>
    <t xml:space="preserve">Balkonu plātņu remonts un apdare, S6. </t>
  </si>
  <si>
    <t xml:space="preserve">Balkona plātnes apakšējās un sānu virsmas attīrīšana (72 gab.). </t>
  </si>
  <si>
    <t>Antikorozijas aizsargslānis stiegrojumam un virsmas saķerei ( pieņemti 50% no plātnes apakšējās un sānu virsmas). SAKRET  Mineralischer Korrosionsschutz und Haftbrücke K&amp;H vai ekvivalents</t>
  </si>
  <si>
    <t>Stiegru aizsargslānis . SAKRET  Grobmörtel PCC 2  vai ekvivalents</t>
  </si>
  <si>
    <t>Grunts virsmas saķerei. Sakret PG vai ekvivalents</t>
  </si>
  <si>
    <t>Stiklšķiedras siets 160 g/m2. Valmiera glass vai ekvivalents</t>
  </si>
  <si>
    <t>Virsmas armējuma slānis. Sakret BAK vai ekvivalents</t>
  </si>
  <si>
    <t xml:space="preserve">Balkona margu uzstādīšana. </t>
  </si>
  <si>
    <t xml:space="preserve">Krāsots tērauda leņķis L 45x70x5mm, S275 (pa balkonu perimetru, 360 m). </t>
  </si>
  <si>
    <t xml:space="preserve">Krāsots tērauda leņķis L 50x50x4 mm, l=90 mm, S275 (144 gab). </t>
  </si>
  <si>
    <t xml:space="preserve">Tērauda loksnes 50x5mm, l=500mm, S275 (144 gab). </t>
  </si>
  <si>
    <t xml:space="preserve">Enkuri. </t>
  </si>
  <si>
    <t xml:space="preserve">Tērauda stati  30x30x3 mm, L=950mm, S275 (576 gab). </t>
  </si>
  <si>
    <t xml:space="preserve">Tērauda kvadrātprofils  80x20x3mm, S275 (72 gab.). </t>
  </si>
  <si>
    <t xml:space="preserve">Krāsots tērauda leņķis L 50x50x4 mm, l=1400 mm, S275 (96 gab). </t>
  </si>
  <si>
    <t xml:space="preserve">Tērauda kārbveida profil, 25x25x3 mm, l=211 mm, S275 (96 gab). </t>
  </si>
  <si>
    <t xml:space="preserve">Enkuri Hilti HUS-H M10 vai ekvivalents. </t>
  </si>
  <si>
    <t xml:space="preserve">Margu apšuvums - T18 profila skārda loksnes. </t>
  </si>
  <si>
    <t xml:space="preserve">Balkona grīdas virskārtas atjaunošana. </t>
  </si>
  <si>
    <t>Grunts. Sakret UG vai ekvivalents</t>
  </si>
  <si>
    <t>Izlīdzinošā masa grīdām. Sakret BAM vai ekvivalents</t>
  </si>
  <si>
    <t>Elastīga lente deformācijas šuvēm. Sakret D vai ekvivalents</t>
  </si>
  <si>
    <t>Hidroizolācijas slānis . Sakret TCM vai ekvivalents</t>
  </si>
  <si>
    <t>Lāsenis - karsti cinkota tērauda loksne, b=0.5 mm ar rūpnieciski krāsotu PURAL pārklājumu pa balkona perimetru. RUUKKI vai ekvivalents</t>
  </si>
  <si>
    <t xml:space="preserve">PVC cokola profils . EJOT Praktika 100  vai ekvivalents </t>
  </si>
  <si>
    <t>PVC deformācijas profils .  EJOT 120 plus vai ekvivalents</t>
  </si>
  <si>
    <t>Ekstrudēta  putu polistirola plāksnes, b=120mm , λ≤0.036 W/(Kxm²). Technonicol XPS 
Carbon 35-300  vai ekvivalents</t>
  </si>
  <si>
    <t>Balkonu grīdu, margu atjaunošana</t>
  </si>
  <si>
    <t>Jumta seguma izbūve, atjaunošana</t>
  </si>
  <si>
    <t xml:space="preserve">Dzegas skārda detaļas demontāža. </t>
  </si>
  <si>
    <t xml:space="preserve">Jumta siltināšana un seguma izbūve P1 . </t>
  </si>
  <si>
    <t xml:space="preserve">Esošā jumta seguma sagatavošana siltināšanai (virsmas attīrīšana, remonts, hidroizolēšana u. c.). </t>
  </si>
  <si>
    <t>Nedegoša akmens vates siltumizolācija, λ≤0.036 W/(Kxm²), b=50 mm. Paroc ROS 30 vai ekvivalents</t>
  </si>
  <si>
    <t>Nedegoša akmens vates siltumizolācija, λ≤0.036 W/(Kxm²), b=160 mm. Paroc ROS 30g vai ekvivalents</t>
  </si>
  <si>
    <t>Nedegoša akmens vates siltumizolācija, λ≤0.039 W/(Kxm²), b= 40 mm. Paroc ROS 50 vai ekvivalents</t>
  </si>
  <si>
    <t>Bitumena ruļļu materiāls- apakšklājs. TechnoNICOL Mida Tropik P3000 cont EMP vai ekvivalents</t>
  </si>
  <si>
    <t>Bitumena ruļļu materiāls-virsklājs. TechnoNICOL Prima Plast new P 5,5 mineral black(EKP) vai ekvivalents</t>
  </si>
  <si>
    <t xml:space="preserve">Jumta siltumizolācijas stiprinājumi - teleskopiskie dībeļi. </t>
  </si>
  <si>
    <t>Zemspiediena deflektors ∅110 mm . ALIPAI-110 vai ekvivalents</t>
  </si>
  <si>
    <t xml:space="preserve">Dzegas siltināšana. Mezgls 6 (AR-18) . </t>
  </si>
  <si>
    <t>Lāsenis - karsti cinkota tērauda loksne, l=0,46m, b=0.5 mm ar rūpnieciski krāsotu PURAL pārklājumu. RUUKI vai ekvivalents</t>
  </si>
  <si>
    <t xml:space="preserve">Cinkots metāla leņķis 260x100x100x3, s=600mm. </t>
  </si>
  <si>
    <t xml:space="preserve">Impregnēts koka dēlis 40(h)x120mm, s=600 mm . </t>
  </si>
  <si>
    <t xml:space="preserve">Impregnēta koka brusa 160(h)x45mm, l=1000 mm, s=600 mm. </t>
  </si>
  <si>
    <t xml:space="preserve">Leņķis 90x90x65x2.5. Izvietot pamīšus, s=600mm. </t>
  </si>
  <si>
    <t xml:space="preserve">Impregnēta koka brusa 50(h)x150mm, s=600 mm. </t>
  </si>
  <si>
    <t>Stiprinājuma dībeļi  10x135 mm vai ekvivalents. Sormat KAT N vai ekvivalents</t>
  </si>
  <si>
    <t xml:space="preserve">OSB plāksne, h=185 mm, b=22 mm. </t>
  </si>
  <si>
    <t xml:space="preserve">Ventilācijas skursteņu Atjaunošana un pieslēguma vietu izbūve. </t>
  </si>
  <si>
    <t>Lāsenis - karsti cinkota tērauda loksne, b=0.5mm, ar rūpnieciski krāsotas  PURAL pārklājumu. RUUKKI vai aekvivalents</t>
  </si>
  <si>
    <t>Nobeiguma profils ar sietu. ALB-EST vai ekvivalents</t>
  </si>
  <si>
    <t xml:space="preserve">Esošo jumtiņu atjaunošana. </t>
  </si>
  <si>
    <t xml:space="preserve">Jumta drošības barjera. </t>
  </si>
  <si>
    <t>Jumta drošības barjera, L=3,0 m, h=0,6 m. Metalmaster vai ekvivalents</t>
  </si>
  <si>
    <t xml:space="preserve">Kabeļu ievades kanāls. </t>
  </si>
  <si>
    <t xml:space="preserve">Liekta tērauda caurule ∅88.9x3.2mm. </t>
  </si>
  <si>
    <t xml:space="preserve">Plāksne 250x250x6mm,  S235 ar caurumu ∅90mm pa vidu. </t>
  </si>
  <si>
    <t xml:space="preserve">Rollita blīvslēgs . </t>
  </si>
  <si>
    <t xml:space="preserve">Papildus elementi. </t>
  </si>
  <si>
    <t xml:space="preserve">Satelīta antenu stiprinājuma kronšteini ( Pie katra ventilācijas skursteņa pa vienam). </t>
  </si>
  <si>
    <t>kpl.</t>
  </si>
  <si>
    <t xml:space="preserve">Esošā viļņotā jumta seguma demontāža. </t>
  </si>
  <si>
    <t xml:space="preserve">Ieejas mezglu jumta atjaunošana  un seguma izbūve P3. </t>
  </si>
  <si>
    <t xml:space="preserve">Jumtiņu esošo  metāla konstrukciju attīrīšana, pretkorozijas apstrāde un krāsošana. </t>
  </si>
  <si>
    <t xml:space="preserve">Impregnētas koka latas 45(h)x70 mm, s=550mm. </t>
  </si>
  <si>
    <t xml:space="preserve">Impregnētas koka latas 45(h)x45mm. </t>
  </si>
  <si>
    <t>Šķiedrcementa piecu viļņu loksnes. Eternit  vai ekvivalents</t>
  </si>
  <si>
    <t>Jumta un vertikālās sienas savienojums. Eternit vai ekvivalents</t>
  </si>
  <si>
    <t>Profils metāla lokšņu savienošanai ar fasādi. Albau ALB-EO-MC-20 vai ekvivalents</t>
  </si>
  <si>
    <t>Lāsenis - karsti cinkota tērauda loksne, b=0.5 mm ar rūpnieciski krāsotu PURAL pārklājumu. RUUKKI vai ekvivalents</t>
  </si>
  <si>
    <t xml:space="preserve">Ieejas mezglu jumta malu izbūve . </t>
  </si>
  <si>
    <t xml:space="preserve">Karsti cinkots leņķis 100x100x100x1.5mm,  s=300mm. </t>
  </si>
  <si>
    <t>Nosegskārds - karsti cinkota tērauda loksne, (b=0.5 mm), l=0,5m ar rūpnieciski krāsotu PURAL pārklājumu. RUUKKI vai ekvivalents</t>
  </si>
  <si>
    <t>lāsenis- karsti cinkotas tērauda loksne,  b=0.5mm, ar rūpnieciski krāsotas  PURAL pārklājumu. RUUKKI vai ekvivalents</t>
  </si>
  <si>
    <t>Tekne, apaļa ∅125 mm - karsti cinkots tērauds ar rūpnieciski krāsotu PURAL pārklājumu no abām pusēm.. Ruukki lietus ūdensnoteku sistēma vai ekvivalents</t>
  </si>
  <si>
    <t>Notekcaurule, apaļa ∅ 90 mm, karsti cinkotas tērauda loksne, b=0.5mm, ar rūpnieciski krāsotas  PURAL pārklājumu. Ruukki lietus ūdensnoteku sistēma vai ekvivalents</t>
  </si>
  <si>
    <t xml:space="preserve">Vējtvera  sienas siltināšana un apdare, S5I. </t>
  </si>
  <si>
    <t xml:space="preserve">Sienas virsmas attīrīšana. </t>
  </si>
  <si>
    <t xml:space="preserve">Līmjava . Sakret BK vai ekvivalents </t>
  </si>
  <si>
    <t>Akmens vates plāksnes apmešanai, λ≤0.036 W/(Kxm²), b=50 mm. PAROC Linio 10  vai ekvivalents</t>
  </si>
  <si>
    <t>Zemapmetuma grunts . Sakret PG vai ekvivalents</t>
  </si>
  <si>
    <t xml:space="preserve">Fasādes siltumizolācijas stiprinājumi - dībeļi. </t>
  </si>
  <si>
    <t>Ieejas mezgls</t>
  </si>
  <si>
    <t>Pagraba siltināšana</t>
  </si>
  <si>
    <t xml:space="preserve">Esošo koka starpsienu konstrukciju saīsināšana un utilizācija. </t>
  </si>
  <si>
    <t xml:space="preserve">Pagraba griestu izdrupumu, šuvju remonts (pieņemts 10% no visas virmsas). </t>
  </si>
  <si>
    <t xml:space="preserve">Esošo „Lattelecom” kabeļu atvienošana no griestiem un sienām, ieguldot tos penāļos . </t>
  </si>
  <si>
    <t xml:space="preserve">Pagraba griestu siltinājums b=100 mm. </t>
  </si>
  <si>
    <t xml:space="preserve">Griestu virsmas attīrīšana. </t>
  </si>
  <si>
    <t>Siltumizolācijas slānis - putu polistirola plāksnes  100 mm, (λ&lt;=0,038W/(mK)). Tenapors EPS vai ekvivalents</t>
  </si>
  <si>
    <t xml:space="preserve"> „Lattelecom” kabeļu stiprināšana virs siltumizolācijas slāņa. </t>
  </si>
  <si>
    <t xml:space="preserve">Kāpņu telpas / dzīvokļa sienas siltināšana pagrabā . </t>
  </si>
  <si>
    <t>Logi, durvis, lūkas, ventilācijas restes</t>
  </si>
  <si>
    <t xml:space="preserve">Sagatavošanās darbi. </t>
  </si>
  <si>
    <t xml:space="preserve">Esošo  logu L-1, L-2, L-3, L-4, L-5, L-6 demontāža un utilizācija. </t>
  </si>
  <si>
    <t xml:space="preserve">Esošo vējtvera durvju D-2 2075(h)x1730 mm demontāža un utilizācija. </t>
  </si>
  <si>
    <t xml:space="preserve">Balkona jumtiņu demontāža. </t>
  </si>
  <si>
    <t xml:space="preserve">Koka jumta lūkas demontāža. </t>
  </si>
  <si>
    <t xml:space="preserve">Esošo skārda palodžu demontāža . </t>
  </si>
  <si>
    <t>Dzīvokļa logs  1400(h)x1300mm (U≤1.25 W/(m2xK), Rādītāji: krāsa - RAL9016; PVC profils; 3 stiklu pakete ar 2 selektīvajiem stikliem; Thermix starplikas; furnitūra - ROTO NT; 
vēja slodzes izturības klase - C5;  gaisa caurlaidības klase - 4; ūdens necaurlaidības klase - 9A. L-1</t>
  </si>
  <si>
    <t>Dzīvokļa logs  1400(h)x1300mm (U≤1.25 W/(m2xK), krāsa  RAL9016 
Rādītāji: Tas pats, kas augstāk. L-2</t>
  </si>
  <si>
    <t>Dzīvokļa logs  1400(h)x1950mm (U≤1.25 W/(m2xK), krāsa  RAL9016
Rādītāji: Tas pats, kas augstāk. L-3</t>
  </si>
  <si>
    <t>Dzīvokļa  logs 1400(h)x1300mm, balkona durvis 2100(h)x700mm   (U≤1.25W/(m2xK), krāsa  RAL9016
Rādītāji: Tas pats, kas augstāk. L-4</t>
  </si>
  <si>
    <t>Dzīvokļa  logs 1400(h)x1300mm, balkona durvis 2100(h)x700mm   (U≤1.25W/(m2xK), krāsa  RAL9016
Rādītāji: Tas pats, kas augstāk. L-5</t>
  </si>
  <si>
    <t>Kāpņu telpas logs  1400(h)x1900mm (U≤1.25 W/(m2xK), krāsa  RAL9016
Rādītāji: Tas pats, kas augstāk. L-6</t>
  </si>
  <si>
    <t>Iekšējā loga (tvaika) izolācija pa loga aiļu perimetru (L-1, L-2, L-3, L-4, L-5,  L-6; 140 logi). SWS - Soudal Folienband Inside vai ekvivalents</t>
  </si>
  <si>
    <t>Ārējā logu (difūzijas) izolācijas lente pa loga ailu perimetru (L-1, L-2, L-3, L-4, L-5, L-6; 304logi). SWS - Soudal Folienband Outside vai ekvivalents</t>
  </si>
  <si>
    <t>Automātiskās ventilācijas sistēma saglabājamiem un maināmiem logiem. Gealan GECCO-3 vai ekvivalents</t>
  </si>
  <si>
    <t xml:space="preserve">Durvis . </t>
  </si>
  <si>
    <t>Vējtvera durvis. Blīvas  PVC durvis, aprīkotas ar aizvērējmehānismu un atduri. Stiklojumu pārklāt ar triecienizturīgu polimēra aizsargplēvi.. 6. kāpņu telpā durvis nav paredzētas, jo izbūvēts pacēlājs cilvēkiem ar īpašām vajdzībām</t>
  </si>
  <si>
    <t>Ārējā (difūzijas) izolācijas lente pa ailes perimetru  (D-1; 6 durvis). SWS - Soudal Folienband Outside vai ekvivalents</t>
  </si>
  <si>
    <t xml:space="preserve">Citi elementi . </t>
  </si>
  <si>
    <t xml:space="preserve"> Rūpnieciski krāsotas metāla ventilācijas restes ar mehānisku regulācijas funkciju 500x200 mm. Vēdināšanas atveres  laukums ir vismaz 0,091 m². Aprīkot ar pretinsektu sietu. . </t>
  </si>
  <si>
    <t xml:space="preserve">Rūpnieciski krāsotas metāla ventilācijas restes 120x120 mm. Aprīkot ar pretinsektu sietu. . </t>
  </si>
  <si>
    <t xml:space="preserve">Celtniecības māla pilnķieģeļi lūkas paaugstināšanai. </t>
  </si>
  <si>
    <t xml:space="preserve">Siltināta (U≤ 1.6 W(m²xK), ugunsdroša (EI30) jumta lūka 1000x1000 mm. Lūku aprīkot ar pneimatiskām lūkas virām, slēdzeni, nodrošnāt aizsardzību pret vēju – divkāršs blīvējums pa perimetru.Nokļūšanai līdz jumta lūkai uzstādīt papildus kāpšļus. . </t>
  </si>
  <si>
    <t xml:space="preserve">Fasādes logi dzīvokļos, kāpņu telpas logi. </t>
  </si>
  <si>
    <t>Kāpņu telpas kosmētiskais remonts</t>
  </si>
  <si>
    <t xml:space="preserve">Kāpņu telpas sienu pastiprinājuma elementi. </t>
  </si>
  <si>
    <t xml:space="preserve">Apmetuma nokalšana remonta zonās (pieņemts ~5 % no kopējās plaknes). </t>
  </si>
  <si>
    <t>Sienas apmetums ar smalkgraudainu cementa javu un cinkotu armēšanas sietu, tai skaitā pie jaunizbūvētajām logu ailēm. Ceresit ZKP vai ekvivalents</t>
  </si>
  <si>
    <t xml:space="preserve">Sienas virsmu kosmētiskais remonts. </t>
  </si>
  <si>
    <t>Sienas virsmu sagatavošana. Apmetuma atjaunošana, attīrīšana, gruntēšana, nobeiguma špaktelēšana un slīpēšana</t>
  </si>
  <si>
    <t>Sienas virsmu dziļumgrunts. Colorex Micro vai ekvivalents</t>
  </si>
  <si>
    <t xml:space="preserve">Sienas virsmu krāsošana 2 kārtās: . </t>
  </si>
  <si>
    <t xml:space="preserve">Griestu virsmu kosmētiskais remonts. </t>
  </si>
  <si>
    <t>Griestu virsmas sagatavošana. Attīrīšana, gruntēšana, nobeiguma špaktelēšana un slīpēšana</t>
  </si>
  <si>
    <t>Griestu virsmu dziļumgrunts. Colorex Micro vai ekvivalents</t>
  </si>
  <si>
    <t xml:space="preserve">Griestu virsmu krāsošana 2 kārtās: . </t>
  </si>
  <si>
    <t xml:space="preserve">Grīdu virsmu izdrupušo vietu remonts un izlīdzināšana, (pieņemts ~5 % no kopējās plaknes). </t>
  </si>
  <si>
    <t xml:space="preserve">Antikorozijas aizsargslānis stiegrojumam un virsmas saķerei . </t>
  </si>
  <si>
    <t xml:space="preserve">Stiegru aizsargslānis . Attīrīšana, izdrupušo virsmu remonts un izlīdzināšana, </t>
  </si>
  <si>
    <t xml:space="preserve">Virsmas izlīdzināšana . </t>
  </si>
  <si>
    <t xml:space="preserve">Dažādi darbi kāpņu telpās. </t>
  </si>
  <si>
    <t>Kāpņu margu metāla elementu sagatavošana krāsošanai. Tikurilla Temaprime EUR vai ekvivalents</t>
  </si>
  <si>
    <t>Kāpņu margu metāla elementu pārkrāsošana. Tikurilla Temalac FD vai ekvivalents</t>
  </si>
  <si>
    <t>Kāpņu margu uzlika. REHAU vai ekvivalents</t>
  </si>
  <si>
    <t>Elektrības skapju sagatavošana krāsošanai. Tikurilla Temaprime EUR vai ekvivalents</t>
  </si>
  <si>
    <t>Elektrības skapju pārkrāsošana. Tikurilla Temalac FD vai ekvivalents</t>
  </si>
  <si>
    <t>Vājstrāvas kabeļu organizēšana, nostiprināšanas pie virsmas. Tehalit LFF</t>
  </si>
  <si>
    <t>Sildķermeņi ar aprīkojumu</t>
  </si>
  <si>
    <t>Radiators ar sānu pieslēgumu 50x60 cm C11tips</t>
  </si>
  <si>
    <t>Radiators ar sānu pieslēgumu 50x40 cm C22tips</t>
  </si>
  <si>
    <t>Radiators ar sānu pieslēgumu 50x50 cm C22tips</t>
  </si>
  <si>
    <t>Radiators ar sānu pieslēgumu 50x60 cm C22tips</t>
  </si>
  <si>
    <t>Radiators ar sānu pieslēgumu 50x70 cm C22tips</t>
  </si>
  <si>
    <t>Radiators ar sānu pieslēgumu 50x80 cm C22tips</t>
  </si>
  <si>
    <t>Radiators ar sānu pieslēgumu 50x90 cm C22tips</t>
  </si>
  <si>
    <t>Radiators ar sānu pieslēgumu 50x100 cm C22tips</t>
  </si>
  <si>
    <t>Radiators ar sānu pieslēgumu 50x110 cm C22tips</t>
  </si>
  <si>
    <t>Radiators ar sānu pieslēgumu 50x120 cm C22tips</t>
  </si>
  <si>
    <t xml:space="preserve">Termostata galva 9860 (pretvandalu izpildījums) </t>
  </si>
  <si>
    <t>Termostata galva 7260</t>
  </si>
  <si>
    <t>Termostata vārsts TS-90</t>
  </si>
  <si>
    <t>Atpakaļgaitas ventilis ar priekšiestatījumu RL-5 Dn15</t>
  </si>
  <si>
    <t>Caurules, izolācija un citi materiāli</t>
  </si>
  <si>
    <t>Tērauda plānsienu caurule Ø15x1.2</t>
  </si>
  <si>
    <t>Tērauda plānsienu caurule Ø18x1.2</t>
  </si>
  <si>
    <t>Tērauda plānsienu caurule Ø22x1.5</t>
  </si>
  <si>
    <t>Tērauda plānsienu caurule Ø28x1.5</t>
  </si>
  <si>
    <t>Tērauda plānsienu caurule Ø35x1.5</t>
  </si>
  <si>
    <t>Tērauda plānsienu caurule Ø42x1.5</t>
  </si>
  <si>
    <t>Tērauda plānsienu caurule Ø54x1.5</t>
  </si>
  <si>
    <t>Presējamie tērauda veidgbali</t>
  </si>
  <si>
    <t>Tērauda ūdens-gāzes caurule Ø76.1x3.6</t>
  </si>
  <si>
    <t>Tērauda veidgbali</t>
  </si>
  <si>
    <t>Izolācijas čaula AluCoat T 15-50 (λ=0.037 W/mK)</t>
  </si>
  <si>
    <t>Izolācijas čaula AluCoat T 18-50 (λ=0.037 W/mK)</t>
  </si>
  <si>
    <t>Izolācijas čaula AluCoat T 22-50 (λ=0.037 W/mK)</t>
  </si>
  <si>
    <t>Izolācijas čaula AluCoat T 28-50 (λ=0.037 W/mK)</t>
  </si>
  <si>
    <t>Izolācijas čaula AluCoat T 35-50 (λ=0.037 W/mK)</t>
  </si>
  <si>
    <t>Izolācijas čaula AluCoat T 42-50 (λ=0.037 W/mK)</t>
  </si>
  <si>
    <t>Izolācijas čaula AluCoat T 54-50 (λ=0.037 W/mK)</t>
  </si>
  <si>
    <t>Izolācijas čaula AluCoat T 76-50 (λ=0.037 W/mK)</t>
  </si>
  <si>
    <t>Izolācijas palīgmateriāli</t>
  </si>
  <si>
    <t>PVC pārklājums cauruļvadu akmens vates izolācijas čaulām ar stiprinājuma kniedēm un gala noslēgiem</t>
  </si>
  <si>
    <t>m²</t>
  </si>
  <si>
    <t>Spiediena starpības regulatorus 4002 Dn40 ΔP=5-30 kPa</t>
  </si>
  <si>
    <t>Balansēšanas vārsts 4017 ML; Dn15-MF</t>
  </si>
  <si>
    <t>Balansēšanas vārsts 4017 ML; Dn15-LF</t>
  </si>
  <si>
    <t>Balansēšanas vārsts 4017 ML; Dn40</t>
  </si>
  <si>
    <t>Lodventilis  1/2"</t>
  </si>
  <si>
    <t>Lodventilis 3/4"</t>
  </si>
  <si>
    <t>Lodventilis 1 1/4"</t>
  </si>
  <si>
    <t>Lodventilis 1 1/2"</t>
  </si>
  <si>
    <t>Lodventilis 2"</t>
  </si>
  <si>
    <t>Automātiskais atgaisotājs 1/2"</t>
  </si>
  <si>
    <t>Siltuma maksas sadalītājs (Alokators) Doprimo® III</t>
  </si>
  <si>
    <t>Bezvadu GSM antena Memonic 3 radio Net</t>
  </si>
  <si>
    <t>Cauruļvadu stiprinājumi</t>
  </si>
  <si>
    <t>Caurumu urbšana sienās/pārsegumos un aizdare ar nedegošiem materiāliem</t>
  </si>
  <si>
    <t>vieta</t>
  </si>
  <si>
    <t>Pieslēgums esošam siltummezglam</t>
  </si>
  <si>
    <t>Veco cauruļvadu demontāža un utilizācija</t>
  </si>
  <si>
    <t>Apkures sistēmas montāža, palaišana, ieregulēšana un nodošana</t>
  </si>
  <si>
    <t>Motāžas palīgmateriāli</t>
  </si>
  <si>
    <t>Siltummezgla pārbūve</t>
  </si>
  <si>
    <t>Apkures siltummainis ar apvalu                                                              XB52M-1-40;    220kW</t>
  </si>
  <si>
    <t>Apkures sistēmas cirkulācijas sūknis                                                 Stratos MAXO 50/0,5-16 PN6/10</t>
  </si>
  <si>
    <t>Siltummezgla montāža, palaišana, ieregulēšana un nodošana</t>
  </si>
  <si>
    <t>Apkures sistēma, siltummezgla pārbūve</t>
  </si>
  <si>
    <t>Lietus ūdens kanalizācija</t>
  </si>
  <si>
    <t>K2 lietusūdens kanalizācija</t>
  </si>
  <si>
    <t>Plastmasas caurule D110</t>
  </si>
  <si>
    <t>Jumta gūlija D110, ar lapu uztvērēju un nosēdumu tvertni</t>
  </si>
  <si>
    <t>Revīzija D110</t>
  </si>
  <si>
    <t>Savienojumu veidgbali</t>
  </si>
  <si>
    <t>Pieslēgums esošam kanalizācijas izvadam pagrabā</t>
  </si>
  <si>
    <t>Caurumu aizdarināšana starpstāvu pārsegumos ar nedegošiem materiāliem</t>
  </si>
  <si>
    <t>Stāvvadu atvēršana un aizdare kāpņu telpās, sienu kosmētiskais remonts (špaktelēšana, slīpēšana, krāsošana)</t>
  </si>
  <si>
    <t>Sistēmas montāža un nodošana</t>
  </si>
  <si>
    <t>Zibensaizsardzība</t>
  </si>
  <si>
    <t xml:space="preserve">103 191 Betona pamatnes </t>
  </si>
  <si>
    <t>103 188  Pamatnes plāksnes</t>
  </si>
  <si>
    <t>103 183 Masts 3,0m</t>
  </si>
  <si>
    <t xml:space="preserve">1270 Multiklemme </t>
  </si>
  <si>
    <t xml:space="preserve">100 019 8mm ALU stieple </t>
  </si>
  <si>
    <t xml:space="preserve">m </t>
  </si>
  <si>
    <t xml:space="preserve">100 123 8mm ALU PVC stieple </t>
  </si>
  <si>
    <t>100 010 10mm  stieple ievadam zemē (Stieple d10 Zn)</t>
  </si>
  <si>
    <t xml:space="preserve">2100 Mērklemme </t>
  </si>
  <si>
    <t>1380 Kompensators Ø8mm 600mm, alumīnija</t>
  </si>
  <si>
    <t xml:space="preserve">100 335 Zemējuma lenta 30x3,5mm </t>
  </si>
  <si>
    <t xml:space="preserve">110 020 Zemējuma elektrods 1.5m/20mm </t>
  </si>
  <si>
    <t xml:space="preserve">111 356 Klemme stienis/lenta </t>
  </si>
  <si>
    <t xml:space="preserve">2058 Spice </t>
  </si>
  <si>
    <t xml:space="preserve">1024 Pretkorozijas lenta </t>
  </si>
  <si>
    <t>111 730  Stieples turētājs līdzenam jumtam H=60mm 1.2kg PR-ÖKO 3</t>
  </si>
  <si>
    <t xml:space="preserve">1152 Stieples turētāji sienai </t>
  </si>
  <si>
    <t>110 160 Stieples turētājs</t>
  </si>
  <si>
    <t>910 096 Lokanais savienojums (savienojumam ar drošības barjerām)</t>
  </si>
  <si>
    <t>Termouzmava d16mm 1m</t>
  </si>
  <si>
    <t>Bituma līme</t>
  </si>
  <si>
    <t>Dalītas kabeļu aizsargcaurules EVOCAB SPLIT D110 sarkana</t>
  </si>
  <si>
    <t>Palīgmateriāli</t>
  </si>
  <si>
    <t xml:space="preserve">Palodzes profils ( L-1, L-2, L-3, L-4, L-5, L-6; 304 logi) Palodzes profils Albau ALB-EW-US(01)-20 vai ekvivalents
</t>
  </si>
  <si>
    <t>Tāme sastādīta _______________</t>
  </si>
  <si>
    <t>Tāme sastādīta  _________. gada tirgus cenās, pamatojoties uz AR daļas rasējumiem</t>
  </si>
  <si>
    <t>Tāme sastādīta  __________. gada tirgus cenās, pamatojoties uz AR daļas rasējumiem</t>
  </si>
  <si>
    <t>Tāme sastādīta  ________. gada tirgus cenās, pamatojoties uz AR daļas rasējumiem</t>
  </si>
  <si>
    <t>Tāme sastādīta  _____. gada tirgus cenās, pamatojoties uz AR daļas rasējumiem</t>
  </si>
  <si>
    <t>Tāme sastādīta  ________. gada tirgus cenās, pamatojoties uz AVK daļas rasējumiem</t>
  </si>
  <si>
    <t>Tāme sastādīta  _______. gada tirgus cenās, pamatojoties uz LKT daļas rasējumiem</t>
  </si>
  <si>
    <t>Tāme sastādīta ________. gada tirgus cenās, pamatojoties uz ELT daļas rasējumiem</t>
  </si>
  <si>
    <t>Finanšu rezerve 3%</t>
  </si>
  <si>
    <t xml:space="preserve">Tiešās izmaksas kopā, t. sk. darba devēja sociālais nodoklis 23,59% </t>
  </si>
  <si>
    <t>Iepirkums Nr.AS OŪS 2021/01_E</t>
  </si>
  <si>
    <t>Energoefektivitātes paaugstināšanas būvdarbi daudzdzīvokļu dzīvojamā mājā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</si>
</sst>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0;;"/>
    <numFmt numFmtId="165" formatCode="0;;"/>
    <numFmt numFmtId="166" formatCode="0.0%"/>
    <numFmt numFmtId="167" formatCode="_(* #,##0.00_);_(* \(#,##0.00\);_(* &quot;-&quot;??_);_(@_)"/>
  </numFmts>
  <fonts count="33">
    <font>
      <sz val="11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8"/>
      <name val="Arial"/>
      <family val="2"/>
    </font>
    <font>
      <sz val="11"/>
      <color theme="1"/>
      <name val="Calibri"/>
      <family val="2"/>
      <charset val="186"/>
      <scheme val="minor"/>
    </font>
    <font>
      <sz val="10"/>
      <name val="Arial"/>
    </font>
    <font>
      <b/>
      <sz val="10"/>
      <name val="Arial"/>
      <family val="2"/>
      <charset val="186"/>
    </font>
    <font>
      <sz val="10"/>
      <name val="Helv"/>
    </font>
    <font>
      <sz val="10"/>
      <name val="Arial"/>
      <family val="2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sz val="10"/>
      <name val="Arial Cyr"/>
      <charset val="186"/>
    </font>
    <font>
      <sz val="8"/>
      <name val="Tahoma"/>
      <family val="2"/>
      <charset val="186"/>
    </font>
    <font>
      <sz val="9"/>
      <name val="Tahoma"/>
      <family val="2"/>
      <charset val="186"/>
    </font>
    <font>
      <sz val="11"/>
      <color indexed="17"/>
      <name val="Calibri"/>
      <family val="2"/>
      <charset val="186"/>
    </font>
    <font>
      <b/>
      <sz val="10"/>
      <name val="Arial"/>
      <family val="2"/>
    </font>
    <font>
      <sz val="11"/>
      <color theme="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86">
    <xf numFmtId="0" fontId="0" fillId="0" borderId="0"/>
    <xf numFmtId="0" fontId="3" fillId="0" borderId="0"/>
    <xf numFmtId="0" fontId="3" fillId="0" borderId="0"/>
    <xf numFmtId="0" fontId="4" fillId="0" borderId="0"/>
    <xf numFmtId="0" fontId="7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3" borderId="0" applyNumberFormat="0" applyBorder="0" applyAlignment="0" applyProtection="0"/>
    <xf numFmtId="0" fontId="14" fillId="20" borderId="52" applyNumberFormat="0" applyAlignment="0" applyProtection="0"/>
    <xf numFmtId="0" fontId="15" fillId="21" borderId="53" applyNumberFormat="0" applyAlignment="0" applyProtection="0"/>
    <xf numFmtId="0" fontId="11" fillId="0" borderId="0"/>
    <xf numFmtId="0" fontId="16" fillId="0" borderId="0" applyNumberFormat="0" applyFill="0" applyBorder="0" applyAlignment="0" applyProtection="0"/>
    <xf numFmtId="0" fontId="30" fillId="4" borderId="0" applyNumberFormat="0" applyBorder="0" applyAlignment="0" applyProtection="0"/>
    <xf numFmtId="0" fontId="17" fillId="0" borderId="54" applyNumberFormat="0" applyFill="0" applyAlignment="0" applyProtection="0"/>
    <xf numFmtId="0" fontId="18" fillId="0" borderId="55" applyNumberFormat="0" applyFill="0" applyAlignment="0" applyProtection="0"/>
    <xf numFmtId="0" fontId="19" fillId="0" borderId="56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52" applyNumberFormat="0" applyAlignment="0" applyProtection="0"/>
    <xf numFmtId="167" fontId="7" fillId="0" borderId="0" applyFont="0" applyFill="0" applyBorder="0" applyAlignment="0" applyProtection="0"/>
    <xf numFmtId="0" fontId="28" fillId="0" borderId="59">
      <alignment vertical="center"/>
    </xf>
    <xf numFmtId="0" fontId="29" fillId="0" borderId="59">
      <alignment vertical="center"/>
    </xf>
    <xf numFmtId="0" fontId="21" fillId="0" borderId="60" applyNumberFormat="0" applyFill="0" applyAlignment="0" applyProtection="0"/>
    <xf numFmtId="0" fontId="22" fillId="22" borderId="0" applyNumberFormat="0" applyBorder="0" applyAlignment="0" applyProtection="0"/>
    <xf numFmtId="0" fontId="6" fillId="0" borderId="0"/>
    <xf numFmtId="0" fontId="27" fillId="0" borderId="0"/>
    <xf numFmtId="0" fontId="32" fillId="0" borderId="0"/>
    <xf numFmtId="0" fontId="10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11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3" fillId="0" borderId="0"/>
    <xf numFmtId="0" fontId="32" fillId="0" borderId="0"/>
    <xf numFmtId="0" fontId="3" fillId="0" borderId="0"/>
    <xf numFmtId="0" fontId="6" fillId="0" borderId="0"/>
    <xf numFmtId="0" fontId="3" fillId="23" borderId="61" applyNumberFormat="0" applyFont="0" applyAlignment="0" applyProtection="0"/>
    <xf numFmtId="0" fontId="23" fillId="20" borderId="57" applyNumberFormat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9" fillId="0" borderId="0"/>
    <xf numFmtId="0" fontId="3" fillId="0" borderId="0"/>
    <xf numFmtId="0" fontId="24" fillId="0" borderId="0" applyNumberFormat="0" applyFill="0" applyBorder="0" applyAlignment="0" applyProtection="0"/>
    <xf numFmtId="0" fontId="25" fillId="0" borderId="58" applyNumberFormat="0" applyFill="0" applyAlignment="0" applyProtection="0"/>
    <xf numFmtId="0" fontId="26" fillId="0" borderId="0" applyNumberFormat="0" applyFill="0" applyBorder="0" applyAlignment="0" applyProtection="0"/>
    <xf numFmtId="0" fontId="3" fillId="0" borderId="0"/>
    <xf numFmtId="0" fontId="9" fillId="0" borderId="0"/>
    <xf numFmtId="167" fontId="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167" fontId="3" fillId="0" borderId="0" applyFont="0" applyFill="0" applyBorder="0" applyAlignment="0" applyProtection="0"/>
  </cellStyleXfs>
  <cellXfs count="37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" fontId="1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1" fillId="0" borderId="10" xfId="0" applyFont="1" applyBorder="1"/>
    <xf numFmtId="0" fontId="2" fillId="0" borderId="11" xfId="0" applyFont="1" applyBorder="1" applyAlignment="1">
      <alignment horizontal="right"/>
    </xf>
    <xf numFmtId="2" fontId="2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justify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2" fontId="1" fillId="0" borderId="0" xfId="0" applyNumberFormat="1" applyFont="1"/>
    <xf numFmtId="0" fontId="2" fillId="0" borderId="31" xfId="0" applyFont="1" applyBorder="1" applyAlignment="1">
      <alignment horizontal="center"/>
    </xf>
    <xf numFmtId="0" fontId="1" fillId="0" borderId="0" xfId="0" applyFont="1" applyAlignment="1">
      <alignment vertical="center"/>
    </xf>
    <xf numFmtId="164" fontId="1" fillId="0" borderId="21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2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14" fontId="1" fillId="0" borderId="0" xfId="0" applyNumberFormat="1" applyFont="1" applyAlignment="1">
      <alignment horizontal="left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164" fontId="2" fillId="0" borderId="10" xfId="0" applyNumberFormat="1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0" xfId="0" applyNumberFormat="1" applyFont="1"/>
    <xf numFmtId="164" fontId="1" fillId="0" borderId="36" xfId="0" applyNumberFormat="1" applyFont="1" applyBorder="1" applyAlignment="1">
      <alignment horizontal="center"/>
    </xf>
    <xf numFmtId="164" fontId="1" fillId="0" borderId="3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29" xfId="2" applyNumberFormat="1" applyFont="1" applyBorder="1" applyAlignment="1">
      <alignment horizontal="center" vertical="center"/>
    </xf>
    <xf numFmtId="164" fontId="2" fillId="0" borderId="30" xfId="2" applyNumberFormat="1" applyFont="1" applyBorder="1" applyAlignment="1">
      <alignment horizontal="center" vertical="center"/>
    </xf>
    <xf numFmtId="164" fontId="1" fillId="0" borderId="5" xfId="2" applyNumberFormat="1" applyFont="1" applyBorder="1" applyAlignment="1">
      <alignment horizontal="center" vertical="center"/>
    </xf>
    <xf numFmtId="164" fontId="1" fillId="0" borderId="32" xfId="2" applyNumberFormat="1" applyFont="1" applyBorder="1" applyAlignment="1">
      <alignment horizontal="center" vertical="center"/>
    </xf>
    <xf numFmtId="164" fontId="1" fillId="0" borderId="33" xfId="2" applyNumberFormat="1" applyFont="1" applyBorder="1" applyAlignment="1">
      <alignment horizontal="center" vertical="center"/>
    </xf>
    <xf numFmtId="164" fontId="2" fillId="0" borderId="34" xfId="2" applyNumberFormat="1" applyFont="1" applyBorder="1" applyAlignment="1">
      <alignment horizontal="center" vertical="center"/>
    </xf>
    <xf numFmtId="9" fontId="1" fillId="0" borderId="0" xfId="0" applyNumberFormat="1" applyFont="1"/>
    <xf numFmtId="165" fontId="1" fillId="0" borderId="0" xfId="0" applyNumberFormat="1" applyFont="1" applyAlignment="1">
      <alignment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/>
    </xf>
    <xf numFmtId="164" fontId="1" fillId="0" borderId="30" xfId="0" applyNumberFormat="1" applyFont="1" applyBorder="1" applyAlignment="1">
      <alignment horizontal="center" vertical="center" wrapText="1"/>
    </xf>
    <xf numFmtId="164" fontId="1" fillId="0" borderId="42" xfId="0" applyNumberFormat="1" applyFont="1" applyBorder="1" applyAlignment="1">
      <alignment horizontal="center" vertical="center" wrapText="1"/>
    </xf>
    <xf numFmtId="164" fontId="1" fillId="0" borderId="16" xfId="0" quotePrefix="1" applyNumberFormat="1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0" fontId="2" fillId="0" borderId="34" xfId="0" applyFont="1" applyBorder="1" applyAlignment="1">
      <alignment horizontal="center" vertical="center" textRotation="90" wrapText="1"/>
    </xf>
    <xf numFmtId="164" fontId="1" fillId="0" borderId="44" xfId="2" applyNumberFormat="1" applyFont="1" applyBorder="1" applyAlignment="1">
      <alignment horizontal="center" vertical="center"/>
    </xf>
    <xf numFmtId="164" fontId="2" fillId="0" borderId="45" xfId="2" applyNumberFormat="1" applyFont="1" applyBorder="1" applyAlignment="1">
      <alignment horizontal="center" vertical="center"/>
    </xf>
    <xf numFmtId="164" fontId="1" fillId="0" borderId="43" xfId="2" applyNumberFormat="1" applyFont="1" applyBorder="1" applyAlignment="1">
      <alignment horizontal="center" vertical="center"/>
    </xf>
    <xf numFmtId="164" fontId="2" fillId="0" borderId="10" xfId="3" applyNumberFormat="1" applyFont="1" applyBorder="1" applyAlignment="1">
      <alignment horizontal="center" vertical="center"/>
    </xf>
    <xf numFmtId="164" fontId="2" fillId="0" borderId="13" xfId="3" applyNumberFormat="1" applyFont="1" applyBorder="1" applyAlignment="1">
      <alignment horizontal="center" vertical="center"/>
    </xf>
    <xf numFmtId="164" fontId="2" fillId="0" borderId="14" xfId="3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1" fillId="0" borderId="41" xfId="0" applyFont="1" applyBorder="1" applyAlignment="1">
      <alignment wrapText="1"/>
    </xf>
    <xf numFmtId="0" fontId="2" fillId="0" borderId="41" xfId="0" applyFont="1" applyBorder="1" applyAlignment="1">
      <alignment wrapText="1"/>
    </xf>
    <xf numFmtId="0" fontId="2" fillId="0" borderId="39" xfId="0" applyFont="1" applyBorder="1" applyAlignment="1">
      <alignment wrapText="1"/>
    </xf>
    <xf numFmtId="0" fontId="1" fillId="0" borderId="46" xfId="0" applyFont="1" applyBorder="1" applyAlignment="1">
      <alignment horizontal="center" vertical="center" textRotation="90" wrapText="1"/>
    </xf>
    <xf numFmtId="164" fontId="1" fillId="0" borderId="47" xfId="2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justify"/>
    </xf>
    <xf numFmtId="1" fontId="1" fillId="0" borderId="5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/>
    </xf>
    <xf numFmtId="0" fontId="5" fillId="0" borderId="6" xfId="1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justify"/>
    </xf>
    <xf numFmtId="9" fontId="1" fillId="0" borderId="40" xfId="0" applyNumberFormat="1" applyFont="1" applyBorder="1" applyAlignment="1"/>
    <xf numFmtId="9" fontId="1" fillId="0" borderId="0" xfId="0" applyNumberFormat="1" applyFont="1" applyAlignment="1"/>
    <xf numFmtId="9" fontId="1" fillId="0" borderId="0" xfId="0" applyNumberFormat="1" applyFont="1" applyAlignment="1">
      <alignment horizontal="right"/>
    </xf>
    <xf numFmtId="14" fontId="1" fillId="0" borderId="0" xfId="0" applyNumberFormat="1" applyFont="1" applyAlignment="1">
      <alignment horizontal="right"/>
    </xf>
    <xf numFmtId="14" fontId="1" fillId="0" borderId="0" xfId="0" applyNumberFormat="1" applyFont="1" applyAlignment="1"/>
    <xf numFmtId="165" fontId="1" fillId="0" borderId="1" xfId="0" applyNumberFormat="1" applyFont="1" applyBorder="1" applyAlignment="1"/>
    <xf numFmtId="1" fontId="1" fillId="0" borderId="0" xfId="0" applyNumberFormat="1" applyFont="1" applyAlignment="1"/>
    <xf numFmtId="0" fontId="1" fillId="0" borderId="8" xfId="0" applyFont="1" applyBorder="1" applyAlignment="1">
      <alignment horizontal="center" vertical="center" textRotation="90" wrapText="1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0" fontId="10" fillId="25" borderId="29" xfId="4" applyFont="1" applyFill="1" applyBorder="1" applyAlignment="1" applyProtection="1">
      <alignment horizontal="center" vertical="center" wrapText="1"/>
    </xf>
    <xf numFmtId="164" fontId="1" fillId="0" borderId="23" xfId="2" applyNumberFormat="1" applyFont="1" applyBorder="1" applyAlignment="1">
      <alignment horizontal="center" vertical="center"/>
    </xf>
    <xf numFmtId="0" fontId="10" fillId="25" borderId="23" xfId="84" applyFont="1" applyFill="1" applyBorder="1" applyAlignment="1" applyProtection="1">
      <alignment horizontal="center" vertical="center" wrapText="1"/>
    </xf>
    <xf numFmtId="43" fontId="10" fillId="25" borderId="5" xfId="85" applyNumberFormat="1" applyFont="1" applyFill="1" applyBorder="1" applyAlignment="1" applyProtection="1">
      <alignment horizontal="center" vertical="center" wrapText="1"/>
    </xf>
    <xf numFmtId="43" fontId="10" fillId="25" borderId="5" xfId="85" applyNumberFormat="1" applyFont="1" applyFill="1" applyBorder="1" applyAlignment="1">
      <alignment horizontal="center" vertical="center" wrapText="1"/>
    </xf>
    <xf numFmtId="43" fontId="10" fillId="0" borderId="72" xfId="85" applyNumberFormat="1" applyFont="1" applyFill="1" applyBorder="1" applyAlignment="1" applyProtection="1">
      <alignment horizontal="center" vertical="center" wrapText="1"/>
    </xf>
    <xf numFmtId="43" fontId="10" fillId="25" borderId="29" xfId="84" applyNumberFormat="1" applyFont="1" applyFill="1" applyBorder="1" applyAlignment="1">
      <alignment vertical="center" wrapText="1"/>
    </xf>
    <xf numFmtId="167" fontId="10" fillId="25" borderId="29" xfId="84" applyNumberFormat="1" applyFont="1" applyFill="1" applyBorder="1" applyAlignment="1" applyProtection="1">
      <alignment horizontal="center" vertical="center" wrapText="1"/>
    </xf>
    <xf numFmtId="0" fontId="3" fillId="0" borderId="29" xfId="4" applyFont="1" applyBorder="1" applyAlignment="1">
      <alignment vertical="center" wrapText="1"/>
    </xf>
    <xf numFmtId="43" fontId="10" fillId="25" borderId="68" xfId="40" applyNumberFormat="1" applyFont="1" applyFill="1" applyBorder="1" applyAlignment="1">
      <alignment horizontal="center" vertical="center" wrapText="1"/>
    </xf>
    <xf numFmtId="43" fontId="10" fillId="25" borderId="29" xfId="4" applyNumberFormat="1" applyFont="1" applyFill="1" applyBorder="1" applyAlignment="1">
      <alignment horizontal="center" vertical="center" wrapText="1"/>
    </xf>
    <xf numFmtId="167" fontId="10" fillId="25" borderId="29" xfId="84" applyNumberFormat="1" applyFont="1" applyFill="1" applyBorder="1" applyAlignment="1">
      <alignment horizontal="center" vertical="center" wrapText="1"/>
    </xf>
    <xf numFmtId="0" fontId="8" fillId="25" borderId="29" xfId="4" applyFont="1" applyFill="1" applyBorder="1" applyAlignment="1" applyProtection="1">
      <alignment horizontal="left" vertical="center" wrapText="1"/>
    </xf>
    <xf numFmtId="43" fontId="10" fillId="25" borderId="29" xfId="4" applyNumberFormat="1" applyFont="1" applyFill="1" applyBorder="1" applyAlignment="1" applyProtection="1">
      <alignment horizontal="center" vertical="center" wrapText="1"/>
    </xf>
    <xf numFmtId="43" fontId="10" fillId="0" borderId="29" xfId="40" applyNumberFormat="1" applyFont="1" applyFill="1" applyBorder="1" applyAlignment="1" applyProtection="1">
      <alignment horizontal="center" vertical="center" wrapText="1"/>
    </xf>
    <xf numFmtId="167" fontId="3" fillId="25" borderId="30" xfId="85" applyNumberFormat="1" applyFont="1" applyFill="1" applyBorder="1" applyAlignment="1" applyProtection="1">
      <alignment horizontal="center" vertical="center" wrapText="1"/>
    </xf>
    <xf numFmtId="43" fontId="10" fillId="25" borderId="5" xfId="40" applyNumberFormat="1" applyFont="1" applyFill="1" applyBorder="1" applyAlignment="1" applyProtection="1">
      <alignment horizontal="center" vertical="center" wrapText="1"/>
    </xf>
    <xf numFmtId="167" fontId="10" fillId="25" borderId="66" xfId="4" applyNumberFormat="1" applyFont="1" applyFill="1" applyBorder="1" applyAlignment="1">
      <alignment horizontal="center" vertical="center" wrapText="1"/>
    </xf>
    <xf numFmtId="167" fontId="10" fillId="0" borderId="29" xfId="84" applyNumberFormat="1" applyFont="1" applyBorder="1" applyAlignment="1">
      <alignment vertical="center" wrapText="1"/>
    </xf>
    <xf numFmtId="164" fontId="2" fillId="0" borderId="70" xfId="2" applyNumberFormat="1" applyFont="1" applyBorder="1" applyAlignment="1">
      <alignment horizontal="center" vertical="center"/>
    </xf>
    <xf numFmtId="0" fontId="10" fillId="25" borderId="5" xfId="84" applyFont="1" applyFill="1" applyBorder="1" applyAlignment="1" applyProtection="1">
      <alignment horizontal="center" vertical="center" wrapText="1"/>
    </xf>
    <xf numFmtId="0" fontId="10" fillId="25" borderId="29" xfId="4" applyFont="1" applyFill="1" applyBorder="1" applyAlignment="1" applyProtection="1">
      <alignment horizontal="left" vertical="center" wrapText="1"/>
    </xf>
    <xf numFmtId="43" fontId="10" fillId="25" borderId="66" xfId="85" applyNumberFormat="1" applyFont="1" applyFill="1" applyBorder="1" applyAlignment="1">
      <alignment horizontal="center" vertical="center" wrapText="1"/>
    </xf>
    <xf numFmtId="0" fontId="8" fillId="0" borderId="29" xfId="4" applyFont="1" applyBorder="1" applyAlignment="1">
      <alignment horizontal="left" vertical="center" wrapText="1"/>
    </xf>
    <xf numFmtId="0" fontId="10" fillId="0" borderId="29" xfId="4" applyFont="1" applyFill="1" applyBorder="1" applyAlignment="1">
      <alignment horizontal="center" vertical="center" wrapText="1"/>
    </xf>
    <xf numFmtId="0" fontId="10" fillId="25" borderId="24" xfId="84" applyFont="1" applyFill="1" applyBorder="1" applyAlignment="1" applyProtection="1">
      <alignment horizontal="center" vertical="center" wrapText="1"/>
    </xf>
    <xf numFmtId="43" fontId="10" fillId="0" borderId="29" xfId="4" applyNumberFormat="1" applyFont="1" applyBorder="1" applyAlignment="1">
      <alignment vertical="center" wrapText="1"/>
    </xf>
    <xf numFmtId="43" fontId="3" fillId="25" borderId="75" xfId="85" applyNumberFormat="1" applyFont="1" applyFill="1" applyBorder="1" applyAlignment="1" applyProtection="1">
      <alignment horizontal="center" vertical="center" wrapText="1"/>
    </xf>
    <xf numFmtId="0" fontId="10" fillId="0" borderId="29" xfId="4" applyFont="1" applyFill="1" applyBorder="1" applyAlignment="1">
      <alignment horizontal="left" vertical="center" wrapText="1"/>
    </xf>
    <xf numFmtId="0" fontId="3" fillId="25" borderId="29" xfId="4" applyFont="1" applyFill="1" applyBorder="1" applyAlignment="1">
      <alignment horizontal="left" vertical="center" wrapText="1"/>
    </xf>
    <xf numFmtId="43" fontId="10" fillId="25" borderId="29" xfId="4" applyNumberFormat="1" applyFont="1" applyFill="1" applyBorder="1" applyAlignment="1">
      <alignment vertical="center" wrapText="1"/>
    </xf>
    <xf numFmtId="164" fontId="2" fillId="0" borderId="49" xfId="3" applyNumberFormat="1" applyFont="1" applyBorder="1" applyAlignment="1">
      <alignment horizontal="center" vertical="center"/>
    </xf>
    <xf numFmtId="164" fontId="2" fillId="0" borderId="48" xfId="3" applyNumberFormat="1" applyFont="1" applyBorder="1" applyAlignment="1">
      <alignment horizontal="center" vertical="center"/>
    </xf>
    <xf numFmtId="0" fontId="8" fillId="25" borderId="29" xfId="4" applyFont="1" applyFill="1" applyBorder="1" applyAlignment="1">
      <alignment horizontal="left" vertical="center" wrapText="1"/>
    </xf>
    <xf numFmtId="43" fontId="10" fillId="0" borderId="69" xfId="85" applyNumberFormat="1" applyFont="1" applyFill="1" applyBorder="1" applyAlignment="1" applyProtection="1">
      <alignment horizontal="center" vertical="center" wrapText="1"/>
    </xf>
    <xf numFmtId="0" fontId="3" fillId="0" borderId="29" xfId="4" applyFont="1" applyFill="1" applyBorder="1" applyAlignment="1">
      <alignment horizontal="center" vertical="center" wrapText="1"/>
    </xf>
    <xf numFmtId="2" fontId="10" fillId="25" borderId="29" xfId="4" applyNumberFormat="1" applyFont="1" applyFill="1" applyBorder="1" applyAlignment="1">
      <alignment horizontal="center" vertical="center" wrapText="1"/>
    </xf>
    <xf numFmtId="167" fontId="10" fillId="25" borderId="29" xfId="4" applyNumberFormat="1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textRotation="90" wrapText="1"/>
    </xf>
    <xf numFmtId="0" fontId="2" fillId="0" borderId="28" xfId="0" applyFont="1" applyBorder="1" applyAlignment="1">
      <alignment horizontal="center" vertical="center" textRotation="90" wrapText="1"/>
    </xf>
    <xf numFmtId="43" fontId="10" fillId="25" borderId="32" xfId="85" applyNumberFormat="1" applyFont="1" applyFill="1" applyBorder="1" applyAlignment="1">
      <alignment horizontal="center" vertical="center" wrapText="1"/>
    </xf>
    <xf numFmtId="0" fontId="10" fillId="25" borderId="71" xfId="84" applyFont="1" applyFill="1" applyBorder="1" applyAlignment="1" applyProtection="1">
      <alignment horizontal="center" vertical="center" wrapText="1"/>
    </xf>
    <xf numFmtId="0" fontId="3" fillId="25" borderId="29" xfId="4" applyFont="1" applyFill="1" applyBorder="1" applyAlignment="1">
      <alignment horizontal="center" vertical="center" wrapText="1"/>
    </xf>
    <xf numFmtId="43" fontId="3" fillId="0" borderId="73" xfId="85" applyNumberFormat="1" applyFont="1" applyFill="1" applyBorder="1" applyAlignment="1" applyProtection="1">
      <alignment horizontal="center" vertical="center" wrapText="1"/>
    </xf>
    <xf numFmtId="167" fontId="10" fillId="25" borderId="33" xfId="84" applyNumberFormat="1" applyFont="1" applyFill="1" applyBorder="1" applyAlignment="1">
      <alignment horizontal="center" vertical="center" wrapText="1"/>
    </xf>
    <xf numFmtId="0" fontId="3" fillId="0" borderId="29" xfId="4" applyFont="1" applyBorder="1" applyAlignment="1">
      <alignment horizontal="left" vertical="center" wrapText="1"/>
    </xf>
    <xf numFmtId="0" fontId="10" fillId="25" borderId="32" xfId="84" applyFont="1" applyFill="1" applyBorder="1" applyAlignment="1" applyProtection="1">
      <alignment horizontal="center" vertical="center" wrapText="1"/>
    </xf>
    <xf numFmtId="2" fontId="10" fillId="25" borderId="29" xfId="4" applyNumberFormat="1" applyFont="1" applyFill="1" applyBorder="1" applyAlignment="1">
      <alignment vertical="center" wrapText="1"/>
    </xf>
    <xf numFmtId="164" fontId="2" fillId="0" borderId="51" xfId="3" applyNumberFormat="1" applyFont="1" applyBorder="1" applyAlignment="1">
      <alignment horizontal="center" vertical="center"/>
    </xf>
    <xf numFmtId="0" fontId="3" fillId="25" borderId="33" xfId="4" applyFont="1" applyFill="1" applyBorder="1" applyAlignment="1">
      <alignment horizontal="center" vertical="center" wrapText="1"/>
    </xf>
    <xf numFmtId="0" fontId="10" fillId="0" borderId="48" xfId="83" applyFont="1" applyFill="1" applyBorder="1" applyAlignment="1" applyProtection="1">
      <alignment horizontal="center" vertical="center" wrapText="1"/>
    </xf>
    <xf numFmtId="0" fontId="3" fillId="25" borderId="49" xfId="84" applyFont="1" applyFill="1" applyBorder="1" applyAlignment="1">
      <alignment horizontal="center" vertical="center" wrapText="1"/>
    </xf>
    <xf numFmtId="0" fontId="10" fillId="25" borderId="74" xfId="83" applyFont="1" applyFill="1" applyBorder="1" applyAlignment="1" applyProtection="1">
      <alignment horizontal="center" vertical="center" wrapText="1"/>
    </xf>
    <xf numFmtId="0" fontId="10" fillId="25" borderId="74" xfId="4" applyFont="1" applyFill="1" applyBorder="1" applyAlignment="1" applyProtection="1">
      <alignment horizontal="center" vertical="center" wrapText="1"/>
    </xf>
    <xf numFmtId="167" fontId="3" fillId="24" borderId="30" xfId="4" applyNumberFormat="1" applyFont="1" applyFill="1" applyBorder="1" applyAlignment="1">
      <alignment horizontal="center" vertical="center" wrapText="1"/>
    </xf>
    <xf numFmtId="167" fontId="10" fillId="0" borderId="29" xfId="4" applyNumberFormat="1" applyFont="1" applyBorder="1" applyAlignment="1">
      <alignment vertical="center" wrapText="1"/>
    </xf>
    <xf numFmtId="2" fontId="3" fillId="25" borderId="49" xfId="84" applyNumberFormat="1" applyFont="1" applyFill="1" applyBorder="1" applyAlignment="1">
      <alignment horizontal="center" vertical="center" wrapText="1"/>
    </xf>
    <xf numFmtId="0" fontId="3" fillId="0" borderId="74" xfId="4" applyFont="1" applyBorder="1" applyAlignment="1">
      <alignment horizontal="left" vertical="center" wrapText="1"/>
    </xf>
    <xf numFmtId="43" fontId="10" fillId="25" borderId="5" xfId="40" applyNumberFormat="1" applyFont="1" applyFill="1" applyBorder="1" applyAlignment="1">
      <alignment horizontal="center" vertical="center" wrapText="1"/>
    </xf>
    <xf numFmtId="167" fontId="10" fillId="25" borderId="29" xfId="4" applyNumberFormat="1" applyFont="1" applyFill="1" applyBorder="1" applyAlignment="1" applyProtection="1">
      <alignment horizontal="center" vertical="center" wrapText="1"/>
    </xf>
    <xf numFmtId="167" fontId="3" fillId="0" borderId="30" xfId="84" applyNumberFormat="1" applyFont="1" applyBorder="1" applyAlignment="1">
      <alignment horizontal="center" vertical="center" wrapText="1"/>
    </xf>
    <xf numFmtId="167" fontId="3" fillId="0" borderId="34" xfId="85" applyNumberFormat="1" applyFont="1" applyFill="1" applyBorder="1" applyAlignment="1" applyProtection="1">
      <alignment horizontal="center" vertical="center" wrapText="1"/>
    </xf>
    <xf numFmtId="0" fontId="10" fillId="25" borderId="48" xfId="4" applyFont="1" applyFill="1" applyBorder="1" applyAlignment="1" applyProtection="1">
      <alignment horizontal="center" vertical="center" wrapText="1"/>
    </xf>
    <xf numFmtId="167" fontId="10" fillId="25" borderId="64" xfId="4" applyNumberFormat="1" applyFont="1" applyFill="1" applyBorder="1" applyAlignment="1">
      <alignment horizontal="center" vertical="center" wrapText="1"/>
    </xf>
    <xf numFmtId="0" fontId="3" fillId="0" borderId="29" xfId="4" applyFont="1" applyBorder="1" applyAlignment="1">
      <alignment horizontal="center" vertical="center" wrapText="1"/>
    </xf>
    <xf numFmtId="43" fontId="10" fillId="0" borderId="29" xfId="4" applyNumberFormat="1" applyFont="1" applyBorder="1" applyAlignment="1">
      <alignment horizontal="center" vertical="center" wrapText="1"/>
    </xf>
    <xf numFmtId="167" fontId="10" fillId="25" borderId="64" xfId="4" applyNumberFormat="1" applyFont="1" applyFill="1" applyBorder="1" applyAlignment="1">
      <alignment horizontal="center" vertical="center" wrapText="1"/>
    </xf>
    <xf numFmtId="0" fontId="10" fillId="25" borderId="5" xfId="4" applyFont="1" applyFill="1" applyBorder="1" applyAlignment="1" applyProtection="1">
      <alignment horizontal="center" vertical="center" wrapText="1"/>
    </xf>
    <xf numFmtId="167" fontId="3" fillId="0" borderId="51" xfId="4" applyNumberFormat="1" applyFont="1" applyBorder="1" applyAlignment="1">
      <alignment horizontal="center" vertical="center" wrapText="1"/>
    </xf>
    <xf numFmtId="164" fontId="2" fillId="0" borderId="67" xfId="2" applyNumberFormat="1" applyFont="1" applyBorder="1" applyAlignment="1">
      <alignment horizontal="center" vertical="center"/>
    </xf>
    <xf numFmtId="0" fontId="3" fillId="0" borderId="33" xfId="84" applyFont="1" applyBorder="1" applyAlignment="1">
      <alignment horizontal="center" vertical="center" wrapText="1"/>
    </xf>
    <xf numFmtId="43" fontId="10" fillId="25" borderId="63" xfId="84" applyNumberFormat="1" applyFont="1" applyFill="1" applyBorder="1" applyAlignment="1" applyProtection="1">
      <alignment horizontal="center" vertical="center" wrapText="1"/>
    </xf>
    <xf numFmtId="0" fontId="3" fillId="0" borderId="33" xfId="4" applyFont="1" applyFill="1" applyBorder="1" applyAlignment="1">
      <alignment horizontal="center" vertical="center" wrapText="1"/>
    </xf>
    <xf numFmtId="43" fontId="3" fillId="0" borderId="30" xfId="40" applyNumberFormat="1" applyFont="1" applyFill="1" applyBorder="1" applyAlignment="1" applyProtection="1">
      <alignment horizontal="center" vertical="center" wrapText="1"/>
    </xf>
    <xf numFmtId="167" fontId="3" fillId="0" borderId="30" xfId="4" applyNumberFormat="1" applyFont="1" applyBorder="1" applyAlignment="1">
      <alignment horizontal="center" vertical="center" wrapText="1"/>
    </xf>
    <xf numFmtId="0" fontId="3" fillId="0" borderId="63" xfId="84" applyFont="1" applyFill="1" applyBorder="1" applyAlignment="1">
      <alignment horizontal="center" vertical="center" wrapText="1"/>
    </xf>
    <xf numFmtId="167" fontId="10" fillId="25" borderId="33" xfId="4" applyNumberFormat="1" applyFont="1" applyFill="1" applyBorder="1" applyAlignment="1">
      <alignment horizontal="center" vertical="center" wrapText="1"/>
    </xf>
    <xf numFmtId="43" fontId="10" fillId="25" borderId="32" xfId="40" applyNumberFormat="1" applyFont="1" applyFill="1" applyBorder="1" applyAlignment="1">
      <alignment horizontal="center" vertical="center" wrapText="1"/>
    </xf>
    <xf numFmtId="0" fontId="3" fillId="0" borderId="49" xfId="4" applyFont="1" applyBorder="1" applyAlignment="1">
      <alignment horizontal="center" vertical="center" wrapText="1"/>
    </xf>
    <xf numFmtId="43" fontId="10" fillId="25" borderId="33" xfId="4" applyNumberFormat="1" applyFont="1" applyFill="1" applyBorder="1" applyAlignment="1">
      <alignment vertical="center" wrapText="1"/>
    </xf>
    <xf numFmtId="0" fontId="10" fillId="25" borderId="33" xfId="84" applyFont="1" applyFill="1" applyBorder="1" applyAlignment="1" applyProtection="1">
      <alignment horizontal="center" vertical="center" wrapText="1"/>
    </xf>
    <xf numFmtId="164" fontId="1" fillId="0" borderId="66" xfId="2" applyNumberFormat="1" applyFont="1" applyBorder="1" applyAlignment="1">
      <alignment horizontal="center" vertical="center"/>
    </xf>
    <xf numFmtId="164" fontId="1" fillId="0" borderId="71" xfId="2" applyNumberFormat="1" applyFont="1" applyBorder="1" applyAlignment="1">
      <alignment horizontal="center" vertical="center"/>
    </xf>
    <xf numFmtId="167" fontId="3" fillId="0" borderId="30" xfId="85" applyNumberFormat="1" applyFont="1" applyFill="1" applyBorder="1" applyAlignment="1" applyProtection="1">
      <alignment horizontal="center" vertical="center" wrapText="1"/>
    </xf>
    <xf numFmtId="0" fontId="10" fillId="25" borderId="29" xfId="84" applyFont="1" applyFill="1" applyBorder="1" applyAlignment="1" applyProtection="1">
      <alignment horizontal="center" vertical="center" wrapText="1"/>
    </xf>
    <xf numFmtId="0" fontId="3" fillId="0" borderId="29" xfId="84" applyFont="1" applyBorder="1" applyAlignment="1">
      <alignment horizontal="center" vertical="center" wrapText="1"/>
    </xf>
    <xf numFmtId="43" fontId="3" fillId="25" borderId="34" xfId="40" applyNumberFormat="1" applyFont="1" applyFill="1" applyBorder="1" applyAlignment="1" applyProtection="1">
      <alignment horizontal="center" vertical="center" wrapText="1"/>
    </xf>
    <xf numFmtId="43" fontId="3" fillId="25" borderId="30" xfId="40" applyNumberFormat="1" applyFont="1" applyFill="1" applyBorder="1" applyAlignment="1" applyProtection="1">
      <alignment horizontal="center" vertical="center" wrapText="1"/>
    </xf>
    <xf numFmtId="43" fontId="10" fillId="25" borderId="66" xfId="40" applyNumberFormat="1" applyFont="1" applyFill="1" applyBorder="1" applyAlignment="1" applyProtection="1">
      <alignment horizontal="center" vertical="center" wrapText="1"/>
    </xf>
    <xf numFmtId="164" fontId="2" fillId="0" borderId="6" xfId="2" applyNumberFormat="1" applyFont="1" applyBorder="1" applyAlignment="1">
      <alignment horizontal="center" vertical="center"/>
    </xf>
    <xf numFmtId="0" fontId="10" fillId="25" borderId="74" xfId="84" applyFont="1" applyFill="1" applyBorder="1" applyAlignment="1" applyProtection="1">
      <alignment horizontal="left" vertical="center" wrapText="1"/>
    </xf>
    <xf numFmtId="43" fontId="10" fillId="25" borderId="34" xfId="40" applyNumberFormat="1" applyFont="1" applyFill="1" applyBorder="1" applyAlignment="1" applyProtection="1">
      <alignment horizontal="center" vertical="center" wrapText="1"/>
    </xf>
    <xf numFmtId="2" fontId="10" fillId="25" borderId="33" xfId="4" applyNumberFormat="1" applyFont="1" applyFill="1" applyBorder="1" applyAlignment="1">
      <alignment horizontal="center" vertical="center" wrapText="1"/>
    </xf>
    <xf numFmtId="2" fontId="10" fillId="25" borderId="33" xfId="4" applyNumberFormat="1" applyFont="1" applyFill="1" applyBorder="1" applyAlignment="1">
      <alignment vertical="center" wrapText="1"/>
    </xf>
    <xf numFmtId="0" fontId="10" fillId="25" borderId="33" xfId="4" applyFont="1" applyFill="1" applyBorder="1" applyAlignment="1" applyProtection="1">
      <alignment horizontal="center" vertical="center" wrapText="1"/>
    </xf>
    <xf numFmtId="0" fontId="10" fillId="0" borderId="32" xfId="4" applyFont="1" applyFill="1" applyBorder="1" applyAlignment="1" applyProtection="1">
      <alignment horizontal="center" vertical="center" wrapText="1"/>
    </xf>
    <xf numFmtId="43" fontId="10" fillId="25" borderId="30" xfId="40" applyNumberFormat="1" applyFont="1" applyFill="1" applyBorder="1" applyAlignment="1" applyProtection="1">
      <alignment horizontal="center" vertical="center" wrapText="1"/>
    </xf>
    <xf numFmtId="43" fontId="10" fillId="0" borderId="30" xfId="4" applyNumberFormat="1" applyFont="1" applyFill="1" applyBorder="1" applyAlignment="1">
      <alignment horizontal="center" vertical="center" wrapText="1"/>
    </xf>
    <xf numFmtId="0" fontId="10" fillId="0" borderId="5" xfId="4" applyFont="1" applyFill="1" applyBorder="1" applyAlignment="1" applyProtection="1">
      <alignment horizontal="center" vertical="center" wrapText="1"/>
    </xf>
    <xf numFmtId="43" fontId="10" fillId="25" borderId="66" xfId="40" applyNumberFormat="1" applyFont="1" applyFill="1" applyBorder="1" applyAlignment="1">
      <alignment horizontal="center" vertical="center" wrapText="1"/>
    </xf>
    <xf numFmtId="43" fontId="3" fillId="25" borderId="51" xfId="84" applyNumberFormat="1" applyFont="1" applyFill="1" applyBorder="1" applyAlignment="1">
      <alignment horizontal="center" vertical="center" wrapText="1"/>
    </xf>
    <xf numFmtId="0" fontId="10" fillId="0" borderId="48" xfId="84" applyFont="1" applyFill="1" applyBorder="1" applyAlignment="1" applyProtection="1">
      <alignment horizontal="center" vertical="center" wrapText="1"/>
    </xf>
    <xf numFmtId="43" fontId="3" fillId="25" borderId="30" xfId="84" applyNumberFormat="1" applyFont="1" applyFill="1" applyBorder="1" applyAlignment="1">
      <alignment horizontal="center" vertical="center" wrapText="1"/>
    </xf>
    <xf numFmtId="43" fontId="3" fillId="24" borderId="30" xfId="84" applyNumberFormat="1" applyFont="1" applyFill="1" applyBorder="1" applyAlignment="1">
      <alignment horizontal="center" vertical="center" wrapText="1"/>
    </xf>
    <xf numFmtId="43" fontId="3" fillId="0" borderId="30" xfId="85" applyNumberFormat="1" applyFont="1" applyFill="1" applyBorder="1" applyAlignment="1" applyProtection="1">
      <alignment horizontal="center" vertical="center" wrapText="1"/>
    </xf>
    <xf numFmtId="0" fontId="10" fillId="0" borderId="71" xfId="84" applyFont="1" applyFill="1" applyBorder="1" applyAlignment="1" applyProtection="1">
      <alignment horizontal="center" vertical="center" wrapText="1"/>
    </xf>
    <xf numFmtId="43" fontId="10" fillId="25" borderId="66" xfId="85" applyNumberFormat="1" applyFont="1" applyFill="1" applyBorder="1" applyAlignment="1" applyProtection="1">
      <alignment horizontal="center" vertical="center" wrapText="1"/>
    </xf>
    <xf numFmtId="43" fontId="10" fillId="25" borderId="29" xfId="84" applyNumberFormat="1" applyFont="1" applyFill="1" applyBorder="1" applyAlignment="1" applyProtection="1">
      <alignment horizontal="center" vertical="center" wrapText="1"/>
    </xf>
    <xf numFmtId="0" fontId="10" fillId="25" borderId="29" xfId="84" applyFont="1" applyFill="1" applyBorder="1" applyAlignment="1" applyProtection="1">
      <alignment horizontal="left" vertical="center" wrapText="1"/>
    </xf>
    <xf numFmtId="0" fontId="8" fillId="25" borderId="24" xfId="84" applyFont="1" applyFill="1" applyBorder="1" applyAlignment="1" applyProtection="1">
      <alignment horizontal="left" vertical="center" wrapText="1"/>
    </xf>
    <xf numFmtId="2" fontId="3" fillId="25" borderId="29" xfId="84" applyNumberFormat="1" applyFont="1" applyFill="1" applyBorder="1" applyAlignment="1">
      <alignment horizontal="center" vertical="center" wrapText="1"/>
    </xf>
    <xf numFmtId="43" fontId="10" fillId="0" borderId="66" xfId="40" applyNumberFormat="1" applyFont="1" applyFill="1" applyBorder="1" applyAlignment="1" applyProtection="1">
      <alignment horizontal="center" vertical="center" wrapText="1"/>
    </xf>
    <xf numFmtId="0" fontId="1" fillId="0" borderId="26" xfId="0" applyFont="1" applyBorder="1" applyAlignment="1">
      <alignment horizontal="center" vertical="center" textRotation="90" wrapText="1"/>
    </xf>
    <xf numFmtId="0" fontId="10" fillId="0" borderId="5" xfId="84" applyFont="1" applyFill="1" applyBorder="1" applyAlignment="1" applyProtection="1">
      <alignment horizontal="center" vertical="center" wrapText="1"/>
    </xf>
    <xf numFmtId="43" fontId="10" fillId="25" borderId="68" xfId="85" applyNumberFormat="1" applyFont="1" applyFill="1" applyBorder="1" applyAlignment="1">
      <alignment horizontal="center" vertical="center" wrapText="1"/>
    </xf>
    <xf numFmtId="43" fontId="3" fillId="24" borderId="30" xfId="4" applyNumberFormat="1" applyFont="1" applyFill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textRotation="90" wrapText="1"/>
    </xf>
    <xf numFmtId="0" fontId="10" fillId="25" borderId="74" xfId="84" applyFont="1" applyFill="1" applyBorder="1" applyAlignment="1" applyProtection="1">
      <alignment horizontal="center" vertical="center" wrapText="1"/>
    </xf>
    <xf numFmtId="0" fontId="8" fillId="25" borderId="29" xfId="84" applyFont="1" applyFill="1" applyBorder="1" applyAlignment="1" applyProtection="1">
      <alignment horizontal="left" vertical="center" wrapText="1"/>
    </xf>
    <xf numFmtId="167" fontId="10" fillId="25" borderId="64" xfId="84" applyNumberFormat="1" applyFont="1" applyFill="1" applyBorder="1" applyAlignment="1">
      <alignment horizontal="center" vertical="center" wrapText="1"/>
    </xf>
    <xf numFmtId="0" fontId="3" fillId="0" borderId="29" xfId="84" applyFont="1" applyBorder="1" applyAlignment="1">
      <alignment horizontal="center" vertical="center" wrapText="1"/>
    </xf>
    <xf numFmtId="43" fontId="10" fillId="0" borderId="29" xfId="84" applyNumberFormat="1" applyFont="1" applyBorder="1" applyAlignment="1">
      <alignment horizontal="center" vertical="center" wrapText="1"/>
    </xf>
    <xf numFmtId="167" fontId="10" fillId="25" borderId="64" xfId="84" applyNumberFormat="1" applyFont="1" applyFill="1" applyBorder="1" applyAlignment="1">
      <alignment horizontal="center" vertical="center" wrapText="1"/>
    </xf>
    <xf numFmtId="43" fontId="10" fillId="25" borderId="76" xfId="84" applyNumberFormat="1" applyFont="1" applyFill="1" applyBorder="1" applyAlignment="1">
      <alignment vertical="center" wrapText="1"/>
    </xf>
    <xf numFmtId="0" fontId="10" fillId="0" borderId="29" xfId="83" applyFont="1" applyFill="1" applyBorder="1" applyAlignment="1" applyProtection="1">
      <alignment horizontal="center" vertical="center" wrapText="1"/>
    </xf>
    <xf numFmtId="0" fontId="3" fillId="25" borderId="29" xfId="84" applyFont="1" applyFill="1" applyBorder="1" applyAlignment="1">
      <alignment horizontal="center" vertical="center" wrapText="1"/>
    </xf>
    <xf numFmtId="43" fontId="31" fillId="25" borderId="29" xfId="84" applyNumberFormat="1" applyFont="1" applyFill="1" applyBorder="1" applyAlignment="1">
      <alignment horizontal="center" vertical="center" wrapText="1"/>
    </xf>
    <xf numFmtId="0" fontId="10" fillId="25" borderId="29" xfId="83" applyFont="1" applyFill="1" applyBorder="1" applyAlignment="1" applyProtection="1">
      <alignment horizontal="center" vertical="center" wrapText="1"/>
    </xf>
    <xf numFmtId="0" fontId="10" fillId="0" borderId="5" xfId="83" applyFont="1" applyFill="1" applyBorder="1" applyAlignment="1" applyProtection="1">
      <alignment horizontal="center" vertical="center" wrapText="1"/>
    </xf>
    <xf numFmtId="43" fontId="3" fillId="25" borderId="30" xfId="85" applyNumberFormat="1" applyFont="1" applyFill="1" applyBorder="1" applyAlignment="1" applyProtection="1">
      <alignment horizontal="center" vertical="center" wrapText="1"/>
    </xf>
    <xf numFmtId="43" fontId="31" fillId="25" borderId="5" xfId="84" applyNumberFormat="1" applyFont="1" applyFill="1" applyBorder="1" applyAlignment="1">
      <alignment horizontal="center" vertical="center" wrapText="1"/>
    </xf>
    <xf numFmtId="167" fontId="10" fillId="25" borderId="5" xfId="84" applyNumberFormat="1" applyFont="1" applyFill="1" applyBorder="1" applyAlignment="1">
      <alignment horizontal="center" vertical="center" wrapText="1"/>
    </xf>
    <xf numFmtId="43" fontId="10" fillId="25" borderId="48" xfId="85" applyNumberFormat="1" applyFont="1" applyFill="1" applyBorder="1" applyAlignment="1">
      <alignment horizontal="center" vertical="center" wrapText="1"/>
    </xf>
    <xf numFmtId="167" fontId="10" fillId="25" borderId="49" xfId="84" applyNumberFormat="1" applyFont="1" applyFill="1" applyBorder="1" applyAlignment="1">
      <alignment horizontal="center" vertical="center" wrapText="1"/>
    </xf>
    <xf numFmtId="164" fontId="1" fillId="0" borderId="49" xfId="2" applyNumberFormat="1" applyFont="1" applyBorder="1" applyAlignment="1">
      <alignment horizontal="center" vertical="center"/>
    </xf>
    <xf numFmtId="43" fontId="10" fillId="25" borderId="77" xfId="84" applyNumberFormat="1" applyFont="1" applyFill="1" applyBorder="1" applyAlignment="1">
      <alignment vertical="center" wrapText="1"/>
    </xf>
    <xf numFmtId="164" fontId="2" fillId="0" borderId="51" xfId="2" applyNumberFormat="1" applyFont="1" applyBorder="1" applyAlignment="1">
      <alignment horizontal="center" vertical="center"/>
    </xf>
    <xf numFmtId="0" fontId="8" fillId="0" borderId="29" xfId="83" applyFont="1" applyFill="1" applyBorder="1" applyAlignment="1" applyProtection="1">
      <alignment horizontal="left" vertical="center" wrapText="1"/>
    </xf>
    <xf numFmtId="0" fontId="10" fillId="0" borderId="29" xfId="83" applyFont="1" applyFill="1" applyBorder="1" applyAlignment="1" applyProtection="1">
      <alignment horizontal="left" vertical="center" wrapText="1"/>
    </xf>
    <xf numFmtId="0" fontId="10" fillId="25" borderId="33" xfId="84" applyFont="1" applyFill="1" applyBorder="1" applyAlignment="1" applyProtection="1">
      <alignment horizontal="left" vertical="center" wrapText="1"/>
    </xf>
    <xf numFmtId="43" fontId="3" fillId="0" borderId="75" xfId="85" applyNumberFormat="1" applyFont="1" applyFill="1" applyBorder="1" applyAlignment="1" applyProtection="1">
      <alignment horizontal="center" vertical="center" wrapText="1"/>
    </xf>
    <xf numFmtId="43" fontId="31" fillId="25" borderId="65" xfId="84" applyNumberFormat="1" applyFont="1" applyFill="1" applyBorder="1" applyAlignment="1">
      <alignment horizontal="center" vertical="center" wrapText="1"/>
    </xf>
    <xf numFmtId="0" fontId="8" fillId="0" borderId="29" xfId="84" applyFont="1" applyFill="1" applyBorder="1" applyAlignment="1" applyProtection="1">
      <alignment horizontal="left" vertical="center" wrapText="1"/>
    </xf>
    <xf numFmtId="43" fontId="10" fillId="0" borderId="76" xfId="84" applyNumberFormat="1" applyFont="1" applyBorder="1" applyAlignment="1">
      <alignment vertical="center" wrapText="1"/>
    </xf>
    <xf numFmtId="2" fontId="10" fillId="25" borderId="17" xfId="84" applyNumberFormat="1" applyFont="1" applyFill="1" applyBorder="1" applyAlignment="1">
      <alignment horizontal="center" vertical="center" wrapText="1"/>
    </xf>
    <xf numFmtId="0" fontId="3" fillId="25" borderId="17" xfId="84" applyFont="1" applyFill="1" applyBorder="1" applyAlignment="1">
      <alignment horizontal="center" vertical="center" wrapText="1"/>
    </xf>
    <xf numFmtId="0" fontId="8" fillId="0" borderId="18" xfId="84" applyFont="1" applyFill="1" applyBorder="1" applyAlignment="1" applyProtection="1">
      <alignment horizontal="left" vertical="center" wrapText="1"/>
    </xf>
    <xf numFmtId="43" fontId="31" fillId="25" borderId="63" xfId="84" applyNumberFormat="1" applyFont="1" applyFill="1" applyBorder="1" applyAlignment="1">
      <alignment horizontal="center" vertical="center" wrapText="1"/>
    </xf>
    <xf numFmtId="0" fontId="10" fillId="0" borderId="74" xfId="84" applyFont="1" applyFill="1" applyBorder="1" applyAlignment="1" applyProtection="1">
      <alignment horizontal="left" vertical="center" wrapText="1"/>
    </xf>
    <xf numFmtId="2" fontId="10" fillId="0" borderId="17" xfId="84" applyNumberFormat="1" applyFont="1" applyFill="1" applyBorder="1" applyAlignment="1">
      <alignment horizontal="center" vertical="center" wrapText="1"/>
    </xf>
    <xf numFmtId="43" fontId="10" fillId="25" borderId="19" xfId="85" applyNumberFormat="1" applyFont="1" applyFill="1" applyBorder="1" applyAlignment="1" applyProtection="1">
      <alignment horizontal="center" vertical="center" wrapText="1"/>
    </xf>
    <xf numFmtId="0" fontId="10" fillId="25" borderId="18" xfId="84" applyFont="1" applyFill="1" applyBorder="1" applyAlignment="1" applyProtection="1">
      <alignment horizontal="center" vertical="center" wrapText="1"/>
    </xf>
    <xf numFmtId="2" fontId="31" fillId="25" borderId="18" xfId="84" applyNumberFormat="1" applyFont="1" applyFill="1" applyBorder="1" applyAlignment="1">
      <alignment vertical="center" wrapText="1"/>
    </xf>
    <xf numFmtId="10" fontId="1" fillId="0" borderId="7" xfId="0" applyNumberFormat="1" applyFont="1" applyBorder="1" applyAlignment="1">
      <alignment horizontal="center"/>
    </xf>
    <xf numFmtId="0" fontId="1" fillId="0" borderId="6" xfId="0" applyFont="1" applyBorder="1" applyAlignment="1">
      <alignment wrapText="1"/>
    </xf>
    <xf numFmtId="43" fontId="10" fillId="25" borderId="30" xfId="85" applyNumberFormat="1" applyFont="1" applyFill="1" applyBorder="1" applyAlignment="1" applyProtection="1">
      <alignment horizontal="center" vertical="center" wrapText="1"/>
    </xf>
    <xf numFmtId="43" fontId="10" fillId="25" borderId="69" xfId="85" applyNumberFormat="1" applyFont="1" applyFill="1" applyBorder="1" applyAlignment="1" applyProtection="1">
      <alignment horizontal="center" vertical="center" wrapText="1"/>
    </xf>
    <xf numFmtId="2" fontId="10" fillId="0" borderId="49" xfId="84" applyNumberFormat="1" applyFont="1" applyFill="1" applyBorder="1" applyAlignment="1">
      <alignment horizontal="center" vertical="center" wrapText="1"/>
    </xf>
    <xf numFmtId="167" fontId="10" fillId="25" borderId="23" xfId="84" applyNumberFormat="1" applyFont="1" applyFill="1" applyBorder="1" applyAlignment="1">
      <alignment horizontal="center" vertical="center" wrapText="1"/>
    </xf>
    <xf numFmtId="43" fontId="10" fillId="25" borderId="69" xfId="85" applyNumberFormat="1" applyFont="1" applyFill="1" applyBorder="1" applyAlignment="1">
      <alignment horizontal="center" vertical="center" wrapText="1"/>
    </xf>
    <xf numFmtId="2" fontId="8" fillId="0" borderId="29" xfId="84" applyNumberFormat="1" applyFont="1" applyFill="1" applyBorder="1" applyAlignment="1">
      <alignment vertical="center" wrapText="1"/>
    </xf>
    <xf numFmtId="167" fontId="3" fillId="24" borderId="30" xfId="84" applyNumberFormat="1" applyFont="1" applyFill="1" applyBorder="1" applyAlignment="1">
      <alignment horizontal="center" vertical="center" wrapText="1"/>
    </xf>
    <xf numFmtId="43" fontId="3" fillId="25" borderId="50" xfId="84" applyNumberFormat="1" applyFont="1" applyFill="1" applyBorder="1" applyAlignment="1">
      <alignment horizontal="center" vertical="center" wrapText="1"/>
    </xf>
    <xf numFmtId="43" fontId="10" fillId="0" borderId="75" xfId="85" applyNumberFormat="1" applyFont="1" applyFill="1" applyBorder="1" applyAlignment="1" applyProtection="1">
      <alignment horizontal="center" vertical="center" wrapText="1"/>
    </xf>
    <xf numFmtId="0" fontId="10" fillId="0" borderId="29" xfId="84" applyFont="1" applyFill="1" applyBorder="1" applyAlignment="1" applyProtection="1">
      <alignment horizontal="left" vertical="center" wrapText="1"/>
    </xf>
    <xf numFmtId="2" fontId="10" fillId="0" borderId="29" xfId="84" applyNumberFormat="1" applyFont="1" applyFill="1" applyBorder="1" applyAlignment="1">
      <alignment vertical="center" wrapText="1"/>
    </xf>
    <xf numFmtId="2" fontId="10" fillId="0" borderId="74" xfId="84" applyNumberFormat="1" applyFont="1" applyFill="1" applyBorder="1" applyAlignment="1">
      <alignment vertical="center" wrapText="1"/>
    </xf>
    <xf numFmtId="0" fontId="10" fillId="25" borderId="48" xfId="84" applyFont="1" applyFill="1" applyBorder="1" applyAlignment="1" applyProtection="1">
      <alignment horizontal="center" vertical="center" wrapText="1"/>
    </xf>
    <xf numFmtId="0" fontId="10" fillId="0" borderId="17" xfId="84" applyFont="1" applyFill="1" applyBorder="1" applyAlignment="1" applyProtection="1">
      <alignment horizontal="center" vertical="center" wrapText="1"/>
    </xf>
    <xf numFmtId="43" fontId="10" fillId="0" borderId="30" xfId="85" applyNumberFormat="1" applyFont="1" applyFill="1" applyBorder="1" applyAlignment="1" applyProtection="1">
      <alignment horizontal="center" vertical="center" wrapText="1"/>
    </xf>
    <xf numFmtId="0" fontId="3" fillId="0" borderId="49" xfId="84" applyFont="1" applyBorder="1" applyAlignment="1">
      <alignment horizontal="center" vertical="center" wrapText="1"/>
    </xf>
    <xf numFmtId="167" fontId="10" fillId="25" borderId="64" xfId="84" applyNumberFormat="1" applyFont="1" applyFill="1" applyBorder="1" applyAlignment="1">
      <alignment horizontal="center" vertical="center" wrapText="1"/>
    </xf>
    <xf numFmtId="0" fontId="3" fillId="0" borderId="29" xfId="84" applyFont="1" applyBorder="1" applyAlignment="1">
      <alignment horizontal="center" vertical="center" wrapText="1"/>
    </xf>
    <xf numFmtId="0" fontId="10" fillId="0" borderId="29" xfId="84" applyFont="1" applyBorder="1" applyAlignment="1">
      <alignment horizontal="center" vertical="center" wrapText="1"/>
    </xf>
    <xf numFmtId="43" fontId="10" fillId="0" borderId="29" xfId="84" applyNumberFormat="1" applyFont="1" applyBorder="1" applyAlignment="1">
      <alignment horizontal="center" vertical="center" wrapText="1"/>
    </xf>
    <xf numFmtId="0" fontId="10" fillId="25" borderId="37" xfId="84" applyFont="1" applyFill="1" applyBorder="1" applyAlignment="1" applyProtection="1">
      <alignment horizontal="center" vertical="center" wrapText="1"/>
    </xf>
    <xf numFmtId="2" fontId="10" fillId="0" borderId="29" xfId="84" applyNumberFormat="1" applyFont="1" applyFill="1" applyBorder="1" applyAlignment="1">
      <alignment horizontal="center" vertical="center" wrapText="1"/>
    </xf>
    <xf numFmtId="0" fontId="10" fillId="25" borderId="80" xfId="84" applyFont="1" applyFill="1" applyBorder="1" applyAlignment="1" applyProtection="1">
      <alignment horizontal="center" vertical="center" wrapText="1"/>
    </xf>
    <xf numFmtId="0" fontId="10" fillId="0" borderId="78" xfId="84" applyFont="1" applyFill="1" applyBorder="1" applyAlignment="1" applyProtection="1">
      <alignment horizontal="center" vertical="center" wrapText="1"/>
    </xf>
    <xf numFmtId="167" fontId="10" fillId="25" borderId="64" xfId="84" applyNumberFormat="1" applyFont="1" applyFill="1" applyBorder="1" applyAlignment="1">
      <alignment horizontal="center" vertical="center" wrapText="1"/>
    </xf>
    <xf numFmtId="43" fontId="10" fillId="0" borderId="29" xfId="84" applyNumberFormat="1" applyFont="1" applyBorder="1" applyAlignment="1">
      <alignment vertical="center" wrapText="1"/>
    </xf>
    <xf numFmtId="0" fontId="10" fillId="25" borderId="78" xfId="84" applyFont="1" applyFill="1" applyBorder="1" applyAlignment="1" applyProtection="1">
      <alignment horizontal="center" vertical="center" wrapText="1"/>
    </xf>
    <xf numFmtId="43" fontId="10" fillId="0" borderId="19" xfId="85" applyNumberFormat="1" applyFont="1" applyFill="1" applyBorder="1" applyAlignment="1" applyProtection="1">
      <alignment horizontal="center" vertical="center" wrapText="1"/>
    </xf>
    <xf numFmtId="43" fontId="10" fillId="0" borderId="79" xfId="84" applyNumberFormat="1" applyFont="1" applyBorder="1" applyAlignment="1">
      <alignment vertical="center" wrapText="1"/>
    </xf>
    <xf numFmtId="167" fontId="3" fillId="24" borderId="51" xfId="84" applyNumberFormat="1" applyFont="1" applyFill="1" applyBorder="1" applyAlignment="1">
      <alignment horizontal="center" vertical="center" wrapText="1"/>
    </xf>
    <xf numFmtId="43" fontId="10" fillId="25" borderId="79" xfId="84" applyNumberFormat="1" applyFont="1" applyFill="1" applyBorder="1" applyAlignment="1">
      <alignment vertical="center" wrapText="1"/>
    </xf>
    <xf numFmtId="2" fontId="8" fillId="0" borderId="18" xfId="84" applyNumberFormat="1" applyFont="1" applyFill="1" applyBorder="1" applyAlignment="1">
      <alignment vertical="center" wrapText="1"/>
    </xf>
    <xf numFmtId="167" fontId="10" fillId="25" borderId="64" xfId="84" applyNumberFormat="1" applyFont="1" applyFill="1" applyBorder="1" applyAlignment="1">
      <alignment horizontal="center" vertical="center" wrapText="1"/>
    </xf>
    <xf numFmtId="0" fontId="3" fillId="0" borderId="29" xfId="84" applyFont="1" applyBorder="1" applyAlignment="1">
      <alignment horizontal="center" vertical="center" wrapText="1"/>
    </xf>
    <xf numFmtId="43" fontId="10" fillId="0" borderId="29" xfId="84" applyNumberFormat="1" applyFont="1" applyBorder="1" applyAlignment="1">
      <alignment horizontal="center" vertical="center" wrapText="1"/>
    </xf>
    <xf numFmtId="167" fontId="10" fillId="25" borderId="64" xfId="84" applyNumberFormat="1" applyFont="1" applyFill="1" applyBorder="1" applyAlignment="1">
      <alignment horizontal="center" vertical="center" wrapText="1"/>
    </xf>
    <xf numFmtId="2" fontId="10" fillId="0" borderId="18" xfId="84" applyNumberFormat="1" applyFont="1" applyFill="1" applyBorder="1" applyAlignment="1">
      <alignment vertical="center" wrapText="1"/>
    </xf>
    <xf numFmtId="167" fontId="10" fillId="25" borderId="64" xfId="84" applyNumberFormat="1" applyFont="1" applyFill="1" applyBorder="1" applyAlignment="1">
      <alignment horizontal="center" vertical="center" wrapText="1"/>
    </xf>
    <xf numFmtId="167" fontId="10" fillId="25" borderId="64" xfId="84" applyNumberFormat="1" applyFont="1" applyFill="1" applyBorder="1" applyAlignment="1">
      <alignment horizontal="center" vertical="center" wrapText="1"/>
    </xf>
    <xf numFmtId="167" fontId="10" fillId="25" borderId="64" xfId="84" applyNumberFormat="1" applyFont="1" applyFill="1" applyBorder="1" applyAlignment="1">
      <alignment horizontal="center" vertical="center" wrapText="1"/>
    </xf>
    <xf numFmtId="0" fontId="3" fillId="26" borderId="29" xfId="4" applyFont="1" applyFill="1" applyBorder="1" applyAlignment="1">
      <alignment horizontal="left" vertical="center" wrapText="1"/>
    </xf>
    <xf numFmtId="0" fontId="3" fillId="26" borderId="33" xfId="4" applyFont="1" applyFill="1" applyBorder="1" applyAlignment="1">
      <alignment horizontal="left" vertical="center" wrapText="1"/>
    </xf>
    <xf numFmtId="0" fontId="10" fillId="26" borderId="29" xfId="4" applyFont="1" applyFill="1" applyBorder="1" applyAlignment="1" applyProtection="1">
      <alignment horizontal="left" vertical="center" wrapText="1"/>
    </xf>
    <xf numFmtId="0" fontId="10" fillId="26" borderId="33" xfId="4" applyFont="1" applyFill="1" applyBorder="1" applyAlignment="1" applyProtection="1">
      <alignment horizontal="left" vertical="center" wrapText="1"/>
    </xf>
    <xf numFmtId="0" fontId="10" fillId="26" borderId="29" xfId="83" applyFont="1" applyFill="1" applyBorder="1" applyAlignment="1" applyProtection="1">
      <alignment horizontal="left" vertical="center" wrapText="1"/>
    </xf>
    <xf numFmtId="0" fontId="10" fillId="26" borderId="74" xfId="83" applyFont="1" applyFill="1" applyBorder="1" applyAlignment="1" applyProtection="1">
      <alignment horizontal="left" vertical="center" wrapText="1"/>
    </xf>
    <xf numFmtId="0" fontId="10" fillId="26" borderId="29" xfId="84" applyFont="1" applyFill="1" applyBorder="1" applyAlignment="1" applyProtection="1">
      <alignment horizontal="left" vertical="center" wrapText="1"/>
    </xf>
    <xf numFmtId="0" fontId="10" fillId="26" borderId="74" xfId="84" applyFont="1" applyFill="1" applyBorder="1" applyAlignment="1" applyProtection="1">
      <alignment horizontal="left" vertical="center" wrapText="1"/>
    </xf>
    <xf numFmtId="0" fontId="1" fillId="0" borderId="15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0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" xfId="0" applyFont="1" applyBorder="1" applyAlignment="1">
      <alignment horizontal="right" wrapText="1"/>
    </xf>
    <xf numFmtId="0" fontId="2" fillId="0" borderId="37" xfId="0" applyFont="1" applyBorder="1" applyAlignment="1">
      <alignment horizontal="right"/>
    </xf>
    <xf numFmtId="0" fontId="2" fillId="0" borderId="38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21" xfId="0" applyFont="1" applyBorder="1" applyAlignment="1">
      <alignment horizontal="right"/>
    </xf>
    <xf numFmtId="0" fontId="2" fillId="0" borderId="22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29" xfId="0" applyFont="1" applyBorder="1" applyAlignment="1">
      <alignment horizontal="right"/>
    </xf>
    <xf numFmtId="0" fontId="1" fillId="0" borderId="30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29" xfId="0" applyFont="1" applyBorder="1" applyAlignment="1">
      <alignment horizontal="right"/>
    </xf>
    <xf numFmtId="0" fontId="2" fillId="0" borderId="30" xfId="0" applyFont="1" applyBorder="1" applyAlignment="1">
      <alignment horizontal="right"/>
    </xf>
    <xf numFmtId="0" fontId="2" fillId="0" borderId="32" xfId="0" applyFont="1" applyBorder="1" applyAlignment="1">
      <alignment horizontal="right"/>
    </xf>
    <xf numFmtId="0" fontId="2" fillId="0" borderId="33" xfId="0" applyFont="1" applyBorder="1" applyAlignment="1">
      <alignment horizontal="right"/>
    </xf>
    <xf numFmtId="0" fontId="2" fillId="0" borderId="34" xfId="0" applyFont="1" applyBorder="1" applyAlignment="1">
      <alignment horizontal="right"/>
    </xf>
    <xf numFmtId="164" fontId="1" fillId="0" borderId="29" xfId="0" applyNumberFormat="1" applyFont="1" applyBorder="1" applyAlignment="1">
      <alignment horizontal="left" vertical="top" wrapText="1"/>
    </xf>
    <xf numFmtId="164" fontId="1" fillId="0" borderId="30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1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21" xfId="0" applyNumberFormat="1" applyFont="1" applyBorder="1" applyAlignment="1">
      <alignment horizontal="left" vertical="top" wrapText="1"/>
    </xf>
    <xf numFmtId="164" fontId="1" fillId="0" borderId="22" xfId="0" applyNumberFormat="1" applyFont="1" applyBorder="1" applyAlignment="1">
      <alignment horizontal="left" vertical="top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2" fillId="0" borderId="41" xfId="0" applyNumberFormat="1" applyFont="1" applyBorder="1" applyAlignment="1">
      <alignment horizontal="left"/>
    </xf>
    <xf numFmtId="164" fontId="1" fillId="0" borderId="39" xfId="0" applyNumberFormat="1" applyFont="1" applyBorder="1" applyAlignment="1">
      <alignment horizontal="center"/>
    </xf>
    <xf numFmtId="0" fontId="2" fillId="0" borderId="0" xfId="0" applyFont="1" applyAlignment="1">
      <alignment horizontal="right" vertical="justify"/>
    </xf>
    <xf numFmtId="0" fontId="2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top"/>
    </xf>
    <xf numFmtId="164" fontId="2" fillId="0" borderId="39" xfId="0" applyNumberFormat="1" applyFont="1" applyBorder="1" applyAlignment="1">
      <alignment horizontal="left"/>
    </xf>
    <xf numFmtId="0" fontId="1" fillId="0" borderId="0" xfId="0" applyFont="1" applyAlignment="1">
      <alignment horizontal="center" vertical="justify"/>
    </xf>
    <xf numFmtId="0" fontId="1" fillId="0" borderId="22" xfId="0" applyFont="1" applyBorder="1" applyAlignment="1">
      <alignment horizontal="center" vertical="center" textRotation="90" wrapText="1"/>
    </xf>
    <xf numFmtId="0" fontId="1" fillId="0" borderId="28" xfId="0" applyFont="1" applyBorder="1" applyAlignment="1">
      <alignment horizontal="center" vertical="center" textRotation="90" wrapText="1"/>
    </xf>
    <xf numFmtId="165" fontId="1" fillId="0" borderId="1" xfId="0" applyNumberFormat="1" applyFont="1" applyBorder="1" applyAlignment="1">
      <alignment horizontal="right" wrapText="1"/>
    </xf>
    <xf numFmtId="0" fontId="2" fillId="0" borderId="48" xfId="3" applyFont="1" applyBorder="1" applyAlignment="1">
      <alignment horizontal="right" wrapText="1"/>
    </xf>
    <xf numFmtId="0" fontId="2" fillId="0" borderId="49" xfId="3" applyFont="1" applyBorder="1" applyAlignment="1">
      <alignment horizontal="right" wrapText="1"/>
    </xf>
    <xf numFmtId="0" fontId="2" fillId="0" borderId="74" xfId="3" applyFont="1" applyBorder="1" applyAlignment="1">
      <alignment horizontal="right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2" fontId="1" fillId="0" borderId="0" xfId="0" applyNumberFormat="1" applyFont="1" applyAlignment="1">
      <alignment horizontal="right" vertical="center"/>
    </xf>
    <xf numFmtId="0" fontId="1" fillId="0" borderId="21" xfId="0" applyFont="1" applyBorder="1" applyAlignment="1">
      <alignment horizontal="center" vertical="center" textRotation="90" wrapText="1"/>
    </xf>
    <xf numFmtId="0" fontId="1" fillId="0" borderId="27" xfId="0" applyFont="1" applyBorder="1" applyAlignment="1">
      <alignment horizontal="center" vertical="center" textRotation="90" wrapText="1"/>
    </xf>
    <xf numFmtId="0" fontId="1" fillId="0" borderId="27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textRotation="90"/>
    </xf>
    <xf numFmtId="0" fontId="1" fillId="0" borderId="27" xfId="0" applyFont="1" applyBorder="1" applyAlignment="1">
      <alignment horizontal="center" vertical="center" textRotation="90"/>
    </xf>
    <xf numFmtId="164" fontId="1" fillId="0" borderId="0" xfId="0" applyNumberFormat="1" applyFont="1" applyAlignment="1">
      <alignment horizontal="center" vertical="center"/>
    </xf>
    <xf numFmtId="165" fontId="1" fillId="0" borderId="39" xfId="0" applyNumberFormat="1" applyFont="1" applyBorder="1" applyAlignment="1">
      <alignment horizontal="left" wrapText="1"/>
    </xf>
    <xf numFmtId="0" fontId="2" fillId="0" borderId="51" xfId="3" applyFont="1" applyBorder="1" applyAlignment="1">
      <alignment horizontal="right" wrapText="1"/>
    </xf>
    <xf numFmtId="0" fontId="1" fillId="0" borderId="2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10" xfId="3" applyFont="1" applyBorder="1" applyAlignment="1">
      <alignment horizontal="right" wrapText="1"/>
    </xf>
    <xf numFmtId="0" fontId="2" fillId="0" borderId="13" xfId="3" applyFont="1" applyBorder="1" applyAlignment="1">
      <alignment horizontal="right" wrapText="1"/>
    </xf>
    <xf numFmtId="0" fontId="2" fillId="0" borderId="11" xfId="3" applyFont="1" applyBorder="1" applyAlignment="1">
      <alignment horizontal="right" wrapText="1"/>
    </xf>
    <xf numFmtId="0" fontId="2" fillId="0" borderId="14" xfId="3" applyFont="1" applyBorder="1" applyAlignment="1">
      <alignment horizontal="right" wrapText="1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 textRotation="90"/>
    </xf>
    <xf numFmtId="0" fontId="1" fillId="0" borderId="34" xfId="0" applyFont="1" applyBorder="1" applyAlignment="1">
      <alignment horizontal="center" vertical="center" textRotation="90" wrapText="1"/>
    </xf>
    <xf numFmtId="164" fontId="2" fillId="0" borderId="41" xfId="0" applyNumberFormat="1" applyFont="1" applyBorder="1" applyAlignment="1">
      <alignment horizontal="left" wrapText="1"/>
    </xf>
  </cellXfs>
  <cellStyles count="86">
    <cellStyle name="20% - Accent1 2" xfId="5" xr:uid="{00000000-0005-0000-0000-000000000000}"/>
    <cellStyle name="20% - Accent2 2" xfId="6" xr:uid="{00000000-0005-0000-0000-000001000000}"/>
    <cellStyle name="20% - Accent3 2" xfId="7" xr:uid="{00000000-0005-0000-0000-000002000000}"/>
    <cellStyle name="20% - Accent4 2" xfId="8" xr:uid="{00000000-0005-0000-0000-000003000000}"/>
    <cellStyle name="20% - Accent5 2" xfId="9" xr:uid="{00000000-0005-0000-0000-000004000000}"/>
    <cellStyle name="20% - Accent6 2" xfId="10" xr:uid="{00000000-0005-0000-0000-000005000000}"/>
    <cellStyle name="40% - Accent1 2" xfId="11" xr:uid="{00000000-0005-0000-0000-000006000000}"/>
    <cellStyle name="40% - Accent2 2" xfId="12" xr:uid="{00000000-0005-0000-0000-000007000000}"/>
    <cellStyle name="40% - Accent3 2" xfId="13" xr:uid="{00000000-0005-0000-0000-000008000000}"/>
    <cellStyle name="40% - Accent4 2" xfId="14" xr:uid="{00000000-0005-0000-0000-000009000000}"/>
    <cellStyle name="40% - Accent5 2" xfId="15" xr:uid="{00000000-0005-0000-0000-00000A000000}"/>
    <cellStyle name="40% - Accent6 2" xfId="16" xr:uid="{00000000-0005-0000-0000-00000B000000}"/>
    <cellStyle name="60% - Accent1 2" xfId="17" xr:uid="{00000000-0005-0000-0000-00000C000000}"/>
    <cellStyle name="60% - Accent2 2" xfId="18" xr:uid="{00000000-0005-0000-0000-00000D000000}"/>
    <cellStyle name="60% - Accent3 2" xfId="19" xr:uid="{00000000-0005-0000-0000-00000E000000}"/>
    <cellStyle name="60% - Accent4 2" xfId="20" xr:uid="{00000000-0005-0000-0000-00000F000000}"/>
    <cellStyle name="60% - Accent5 2" xfId="21" xr:uid="{00000000-0005-0000-0000-000010000000}"/>
    <cellStyle name="60% - Accent6 2" xfId="22" xr:uid="{00000000-0005-0000-0000-000011000000}"/>
    <cellStyle name="Accent1 2" xfId="23" xr:uid="{00000000-0005-0000-0000-000012000000}"/>
    <cellStyle name="Accent2 2" xfId="24" xr:uid="{00000000-0005-0000-0000-000013000000}"/>
    <cellStyle name="Accent3 2" xfId="25" xr:uid="{00000000-0005-0000-0000-000014000000}"/>
    <cellStyle name="Accent4 2" xfId="26" xr:uid="{00000000-0005-0000-0000-000015000000}"/>
    <cellStyle name="Accent5 2" xfId="27" xr:uid="{00000000-0005-0000-0000-000016000000}"/>
    <cellStyle name="Accent6 2" xfId="28" xr:uid="{00000000-0005-0000-0000-000017000000}"/>
    <cellStyle name="Atdalītāji 2" xfId="40" xr:uid="{00000000-0005-0000-0000-000018000000}"/>
    <cellStyle name="Atdalītāji 2 2" xfId="85" xr:uid="{00000000-0005-0000-0000-000019000000}"/>
    <cellStyle name="Atdalītāji 3" xfId="78" xr:uid="{00000000-0005-0000-0000-00001A000000}"/>
    <cellStyle name="Bad 2" xfId="29" xr:uid="{00000000-0005-0000-0000-00001B000000}"/>
    <cellStyle name="Calculation 2" xfId="30" xr:uid="{00000000-0005-0000-0000-00001C000000}"/>
    <cellStyle name="Check Cell 2" xfId="31" xr:uid="{00000000-0005-0000-0000-00001D000000}"/>
    <cellStyle name="Excel Built-in Normal" xfId="32" xr:uid="{00000000-0005-0000-0000-00001E000000}"/>
    <cellStyle name="Explanatory Text 2" xfId="33" xr:uid="{00000000-0005-0000-0000-00001F000000}"/>
    <cellStyle name="Good 2" xfId="34" xr:uid="{00000000-0005-0000-0000-000020000000}"/>
    <cellStyle name="Heading 1 2" xfId="35" xr:uid="{00000000-0005-0000-0000-000021000000}"/>
    <cellStyle name="Heading 2 2" xfId="36" xr:uid="{00000000-0005-0000-0000-000022000000}"/>
    <cellStyle name="Heading 3 2" xfId="37" xr:uid="{00000000-0005-0000-0000-000023000000}"/>
    <cellStyle name="Heading 4 2" xfId="38" xr:uid="{00000000-0005-0000-0000-000024000000}"/>
    <cellStyle name="Input 2" xfId="39" xr:uid="{00000000-0005-0000-0000-000025000000}"/>
    <cellStyle name="labi" xfId="41" xr:uid="{00000000-0005-0000-0000-000026000000}"/>
    <cellStyle name="Lietojamais" xfId="42" xr:uid="{00000000-0005-0000-0000-000027000000}"/>
    <cellStyle name="Linked Cell 2" xfId="43" xr:uid="{00000000-0005-0000-0000-000028000000}"/>
    <cellStyle name="Neutral 2" xfId="44" xr:uid="{00000000-0005-0000-0000-000029000000}"/>
    <cellStyle name="Normal 10" xfId="45" xr:uid="{00000000-0005-0000-0000-00002B000000}"/>
    <cellStyle name="Normal 10 2" xfId="80" xr:uid="{00000000-0005-0000-0000-00002C000000}"/>
    <cellStyle name="Normal 11" xfId="46" xr:uid="{00000000-0005-0000-0000-00002D000000}"/>
    <cellStyle name="Normal 12" xfId="47" xr:uid="{00000000-0005-0000-0000-00002E000000}"/>
    <cellStyle name="Normal 2" xfId="2" xr:uid="{00000000-0005-0000-0000-00002F000000}"/>
    <cellStyle name="Normal 2 2" xfId="48" xr:uid="{00000000-0005-0000-0000-000030000000}"/>
    <cellStyle name="Normal 2 2 2" xfId="49" xr:uid="{00000000-0005-0000-0000-000031000000}"/>
    <cellStyle name="Normal 2 3" xfId="50" xr:uid="{00000000-0005-0000-0000-000032000000}"/>
    <cellStyle name="Normal 2 4" xfId="51" xr:uid="{00000000-0005-0000-0000-000033000000}"/>
    <cellStyle name="Normal 2_Vidus 5_VS_20120424" xfId="52" xr:uid="{00000000-0005-0000-0000-000034000000}"/>
    <cellStyle name="Normal 3" xfId="53" xr:uid="{00000000-0005-0000-0000-000035000000}"/>
    <cellStyle name="Normal 4" xfId="54" xr:uid="{00000000-0005-0000-0000-000036000000}"/>
    <cellStyle name="Normal 4 2" xfId="55" xr:uid="{00000000-0005-0000-0000-000037000000}"/>
    <cellStyle name="Normal 5" xfId="56" xr:uid="{00000000-0005-0000-0000-000038000000}"/>
    <cellStyle name="Normal 5 2" xfId="81" xr:uid="{00000000-0005-0000-0000-000039000000}"/>
    <cellStyle name="Normal 6" xfId="57" xr:uid="{00000000-0005-0000-0000-00003A000000}"/>
    <cellStyle name="Normal 6 2" xfId="58" xr:uid="{00000000-0005-0000-0000-00003B000000}"/>
    <cellStyle name="Normal 6_APJOMI CENAS korigeta Vidus iela tame (14.11.2013)" xfId="59" xr:uid="{00000000-0005-0000-0000-00003C000000}"/>
    <cellStyle name="Normal 7" xfId="60" xr:uid="{00000000-0005-0000-0000-00003D000000}"/>
    <cellStyle name="Normal 8" xfId="61" xr:uid="{00000000-0005-0000-0000-00003E000000}"/>
    <cellStyle name="Normal 8 2" xfId="62" xr:uid="{00000000-0005-0000-0000-00003F000000}"/>
    <cellStyle name="Normal 8_APJOMI CENAS korigeta Vidus iela tame (14.11.2013)" xfId="63" xr:uid="{00000000-0005-0000-0000-000040000000}"/>
    <cellStyle name="Normal 9" xfId="64" xr:uid="{00000000-0005-0000-0000-000041000000}"/>
    <cellStyle name="Normal 9 2" xfId="82" xr:uid="{00000000-0005-0000-0000-000042000000}"/>
    <cellStyle name="Note 2" xfId="65" xr:uid="{00000000-0005-0000-0000-000043000000}"/>
    <cellStyle name="Output 2" xfId="66" xr:uid="{00000000-0005-0000-0000-000044000000}"/>
    <cellStyle name="Parastais 2" xfId="4" xr:uid="{00000000-0005-0000-0000-000045000000}"/>
    <cellStyle name="Parastais 2 2" xfId="84" xr:uid="{00000000-0005-0000-0000-000046000000}"/>
    <cellStyle name="Parastais 3" xfId="79" xr:uid="{00000000-0005-0000-0000-000047000000}"/>
    <cellStyle name="Parastais 4" xfId="83" xr:uid="{00000000-0005-0000-0000-000048000000}"/>
    <cellStyle name="Parasts" xfId="0" builtinId="0"/>
    <cellStyle name="Parasts 5" xfId="67" xr:uid="{00000000-0005-0000-0000-000049000000}"/>
    <cellStyle name="Percent 2" xfId="68" xr:uid="{00000000-0005-0000-0000-00004A000000}"/>
    <cellStyle name="Percent 3" xfId="69" xr:uid="{00000000-0005-0000-0000-00004B000000}"/>
    <cellStyle name="Percent 4" xfId="70" xr:uid="{00000000-0005-0000-0000-00004C000000}"/>
    <cellStyle name="Style 1" xfId="71" xr:uid="{00000000-0005-0000-0000-00004D000000}"/>
    <cellStyle name="Style 1 2" xfId="72" xr:uid="{00000000-0005-0000-0000-00004E000000}"/>
    <cellStyle name="Title 2" xfId="73" xr:uid="{00000000-0005-0000-0000-00004F000000}"/>
    <cellStyle name="Total 2" xfId="74" xr:uid="{00000000-0005-0000-0000-000050000000}"/>
    <cellStyle name="Warning Text 2" xfId="75" xr:uid="{00000000-0005-0000-0000-000051000000}"/>
    <cellStyle name="Обычный_2009-04-27_PED IESN" xfId="76" xr:uid="{00000000-0005-0000-0000-000052000000}"/>
    <cellStyle name="Обычный_33. OZOLNIEKU NOVADA DOME_OZO SKOLA_TELPU, GAITENU, KAPNU TELPU REMONTS_TAME_VADIMS_2011_02_25_melnraksts" xfId="1" xr:uid="{00000000-0005-0000-0000-000053000000}"/>
    <cellStyle name="Обычный_saulkrasti_tame" xfId="3" xr:uid="{00000000-0005-0000-0000-000054000000}"/>
    <cellStyle name="Стиль 1" xfId="77" xr:uid="{00000000-0005-0000-0000-000055000000}"/>
  </cellStyles>
  <dxfs count="145"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2:C31"/>
  <sheetViews>
    <sheetView view="pageBreakPreview" zoomScaleNormal="100" zoomScaleSheetLayoutView="100" workbookViewId="0">
      <selection activeCell="B14" sqref="B14"/>
    </sheetView>
  </sheetViews>
  <sheetFormatPr defaultRowHeight="11.25"/>
  <cols>
    <col min="1" max="1" width="16.85546875" style="1" customWidth="1"/>
    <col min="2" max="2" width="43.42578125" style="1" customWidth="1"/>
    <col min="3" max="3" width="22.42578125" style="1" customWidth="1"/>
    <col min="4" max="210" width="9.140625" style="1"/>
    <col min="211" max="211" width="1.42578125" style="1" customWidth="1"/>
    <col min="212" max="212" width="2.140625" style="1" customWidth="1"/>
    <col min="213" max="213" width="16.85546875" style="1" customWidth="1"/>
    <col min="214" max="214" width="43.42578125" style="1" customWidth="1"/>
    <col min="215" max="215" width="22.42578125" style="1" customWidth="1"/>
    <col min="216" max="216" width="9.140625" style="1"/>
    <col min="217" max="217" width="13.85546875" style="1" bestFit="1" customWidth="1"/>
    <col min="218" max="466" width="9.140625" style="1"/>
    <col min="467" max="467" width="1.42578125" style="1" customWidth="1"/>
    <col min="468" max="468" width="2.140625" style="1" customWidth="1"/>
    <col min="469" max="469" width="16.85546875" style="1" customWidth="1"/>
    <col min="470" max="470" width="43.42578125" style="1" customWidth="1"/>
    <col min="471" max="471" width="22.42578125" style="1" customWidth="1"/>
    <col min="472" max="472" width="9.140625" style="1"/>
    <col min="473" max="473" width="13.85546875" style="1" bestFit="1" customWidth="1"/>
    <col min="474" max="722" width="9.140625" style="1"/>
    <col min="723" max="723" width="1.42578125" style="1" customWidth="1"/>
    <col min="724" max="724" width="2.140625" style="1" customWidth="1"/>
    <col min="725" max="725" width="16.85546875" style="1" customWidth="1"/>
    <col min="726" max="726" width="43.42578125" style="1" customWidth="1"/>
    <col min="727" max="727" width="22.42578125" style="1" customWidth="1"/>
    <col min="728" max="728" width="9.140625" style="1"/>
    <col min="729" max="729" width="13.85546875" style="1" bestFit="1" customWidth="1"/>
    <col min="730" max="978" width="9.140625" style="1"/>
    <col min="979" max="979" width="1.42578125" style="1" customWidth="1"/>
    <col min="980" max="980" width="2.140625" style="1" customWidth="1"/>
    <col min="981" max="981" width="16.85546875" style="1" customWidth="1"/>
    <col min="982" max="982" width="43.42578125" style="1" customWidth="1"/>
    <col min="983" max="983" width="22.42578125" style="1" customWidth="1"/>
    <col min="984" max="984" width="9.140625" style="1"/>
    <col min="985" max="985" width="13.85546875" style="1" bestFit="1" customWidth="1"/>
    <col min="986" max="1234" width="9.140625" style="1"/>
    <col min="1235" max="1235" width="1.42578125" style="1" customWidth="1"/>
    <col min="1236" max="1236" width="2.140625" style="1" customWidth="1"/>
    <col min="1237" max="1237" width="16.85546875" style="1" customWidth="1"/>
    <col min="1238" max="1238" width="43.42578125" style="1" customWidth="1"/>
    <col min="1239" max="1239" width="22.42578125" style="1" customWidth="1"/>
    <col min="1240" max="1240" width="9.140625" style="1"/>
    <col min="1241" max="1241" width="13.85546875" style="1" bestFit="1" customWidth="1"/>
    <col min="1242" max="1490" width="9.140625" style="1"/>
    <col min="1491" max="1491" width="1.42578125" style="1" customWidth="1"/>
    <col min="1492" max="1492" width="2.140625" style="1" customWidth="1"/>
    <col min="1493" max="1493" width="16.85546875" style="1" customWidth="1"/>
    <col min="1494" max="1494" width="43.42578125" style="1" customWidth="1"/>
    <col min="1495" max="1495" width="22.42578125" style="1" customWidth="1"/>
    <col min="1496" max="1496" width="9.140625" style="1"/>
    <col min="1497" max="1497" width="13.85546875" style="1" bestFit="1" customWidth="1"/>
    <col min="1498" max="1746" width="9.140625" style="1"/>
    <col min="1747" max="1747" width="1.42578125" style="1" customWidth="1"/>
    <col min="1748" max="1748" width="2.140625" style="1" customWidth="1"/>
    <col min="1749" max="1749" width="16.85546875" style="1" customWidth="1"/>
    <col min="1750" max="1750" width="43.42578125" style="1" customWidth="1"/>
    <col min="1751" max="1751" width="22.42578125" style="1" customWidth="1"/>
    <col min="1752" max="1752" width="9.140625" style="1"/>
    <col min="1753" max="1753" width="13.85546875" style="1" bestFit="1" customWidth="1"/>
    <col min="1754" max="2002" width="9.140625" style="1"/>
    <col min="2003" max="2003" width="1.42578125" style="1" customWidth="1"/>
    <col min="2004" max="2004" width="2.140625" style="1" customWidth="1"/>
    <col min="2005" max="2005" width="16.85546875" style="1" customWidth="1"/>
    <col min="2006" max="2006" width="43.42578125" style="1" customWidth="1"/>
    <col min="2007" max="2007" width="22.42578125" style="1" customWidth="1"/>
    <col min="2008" max="2008" width="9.140625" style="1"/>
    <col min="2009" max="2009" width="13.85546875" style="1" bestFit="1" customWidth="1"/>
    <col min="2010" max="2258" width="9.140625" style="1"/>
    <col min="2259" max="2259" width="1.42578125" style="1" customWidth="1"/>
    <col min="2260" max="2260" width="2.140625" style="1" customWidth="1"/>
    <col min="2261" max="2261" width="16.85546875" style="1" customWidth="1"/>
    <col min="2262" max="2262" width="43.42578125" style="1" customWidth="1"/>
    <col min="2263" max="2263" width="22.42578125" style="1" customWidth="1"/>
    <col min="2264" max="2264" width="9.140625" style="1"/>
    <col min="2265" max="2265" width="13.85546875" style="1" bestFit="1" customWidth="1"/>
    <col min="2266" max="2514" width="9.140625" style="1"/>
    <col min="2515" max="2515" width="1.42578125" style="1" customWidth="1"/>
    <col min="2516" max="2516" width="2.140625" style="1" customWidth="1"/>
    <col min="2517" max="2517" width="16.85546875" style="1" customWidth="1"/>
    <col min="2518" max="2518" width="43.42578125" style="1" customWidth="1"/>
    <col min="2519" max="2519" width="22.42578125" style="1" customWidth="1"/>
    <col min="2520" max="2520" width="9.140625" style="1"/>
    <col min="2521" max="2521" width="13.85546875" style="1" bestFit="1" customWidth="1"/>
    <col min="2522" max="2770" width="9.140625" style="1"/>
    <col min="2771" max="2771" width="1.42578125" style="1" customWidth="1"/>
    <col min="2772" max="2772" width="2.140625" style="1" customWidth="1"/>
    <col min="2773" max="2773" width="16.85546875" style="1" customWidth="1"/>
    <col min="2774" max="2774" width="43.42578125" style="1" customWidth="1"/>
    <col min="2775" max="2775" width="22.42578125" style="1" customWidth="1"/>
    <col min="2776" max="2776" width="9.140625" style="1"/>
    <col min="2777" max="2777" width="13.85546875" style="1" bestFit="1" customWidth="1"/>
    <col min="2778" max="3026" width="9.140625" style="1"/>
    <col min="3027" max="3027" width="1.42578125" style="1" customWidth="1"/>
    <col min="3028" max="3028" width="2.140625" style="1" customWidth="1"/>
    <col min="3029" max="3029" width="16.85546875" style="1" customWidth="1"/>
    <col min="3030" max="3030" width="43.42578125" style="1" customWidth="1"/>
    <col min="3031" max="3031" width="22.42578125" style="1" customWidth="1"/>
    <col min="3032" max="3032" width="9.140625" style="1"/>
    <col min="3033" max="3033" width="13.85546875" style="1" bestFit="1" customWidth="1"/>
    <col min="3034" max="3282" width="9.140625" style="1"/>
    <col min="3283" max="3283" width="1.42578125" style="1" customWidth="1"/>
    <col min="3284" max="3284" width="2.140625" style="1" customWidth="1"/>
    <col min="3285" max="3285" width="16.85546875" style="1" customWidth="1"/>
    <col min="3286" max="3286" width="43.42578125" style="1" customWidth="1"/>
    <col min="3287" max="3287" width="22.42578125" style="1" customWidth="1"/>
    <col min="3288" max="3288" width="9.140625" style="1"/>
    <col min="3289" max="3289" width="13.85546875" style="1" bestFit="1" customWidth="1"/>
    <col min="3290" max="3538" width="9.140625" style="1"/>
    <col min="3539" max="3539" width="1.42578125" style="1" customWidth="1"/>
    <col min="3540" max="3540" width="2.140625" style="1" customWidth="1"/>
    <col min="3541" max="3541" width="16.85546875" style="1" customWidth="1"/>
    <col min="3542" max="3542" width="43.42578125" style="1" customWidth="1"/>
    <col min="3543" max="3543" width="22.42578125" style="1" customWidth="1"/>
    <col min="3544" max="3544" width="9.140625" style="1"/>
    <col min="3545" max="3545" width="13.85546875" style="1" bestFit="1" customWidth="1"/>
    <col min="3546" max="3794" width="9.140625" style="1"/>
    <col min="3795" max="3795" width="1.42578125" style="1" customWidth="1"/>
    <col min="3796" max="3796" width="2.140625" style="1" customWidth="1"/>
    <col min="3797" max="3797" width="16.85546875" style="1" customWidth="1"/>
    <col min="3798" max="3798" width="43.42578125" style="1" customWidth="1"/>
    <col min="3799" max="3799" width="22.42578125" style="1" customWidth="1"/>
    <col min="3800" max="3800" width="9.140625" style="1"/>
    <col min="3801" max="3801" width="13.85546875" style="1" bestFit="1" customWidth="1"/>
    <col min="3802" max="4050" width="9.140625" style="1"/>
    <col min="4051" max="4051" width="1.42578125" style="1" customWidth="1"/>
    <col min="4052" max="4052" width="2.140625" style="1" customWidth="1"/>
    <col min="4053" max="4053" width="16.85546875" style="1" customWidth="1"/>
    <col min="4054" max="4054" width="43.42578125" style="1" customWidth="1"/>
    <col min="4055" max="4055" width="22.42578125" style="1" customWidth="1"/>
    <col min="4056" max="4056" width="9.140625" style="1"/>
    <col min="4057" max="4057" width="13.85546875" style="1" bestFit="1" customWidth="1"/>
    <col min="4058" max="4306" width="9.140625" style="1"/>
    <col min="4307" max="4307" width="1.42578125" style="1" customWidth="1"/>
    <col min="4308" max="4308" width="2.140625" style="1" customWidth="1"/>
    <col min="4309" max="4309" width="16.85546875" style="1" customWidth="1"/>
    <col min="4310" max="4310" width="43.42578125" style="1" customWidth="1"/>
    <col min="4311" max="4311" width="22.42578125" style="1" customWidth="1"/>
    <col min="4312" max="4312" width="9.140625" style="1"/>
    <col min="4313" max="4313" width="13.85546875" style="1" bestFit="1" customWidth="1"/>
    <col min="4314" max="4562" width="9.140625" style="1"/>
    <col min="4563" max="4563" width="1.42578125" style="1" customWidth="1"/>
    <col min="4564" max="4564" width="2.140625" style="1" customWidth="1"/>
    <col min="4565" max="4565" width="16.85546875" style="1" customWidth="1"/>
    <col min="4566" max="4566" width="43.42578125" style="1" customWidth="1"/>
    <col min="4567" max="4567" width="22.42578125" style="1" customWidth="1"/>
    <col min="4568" max="4568" width="9.140625" style="1"/>
    <col min="4569" max="4569" width="13.85546875" style="1" bestFit="1" customWidth="1"/>
    <col min="4570" max="4818" width="9.140625" style="1"/>
    <col min="4819" max="4819" width="1.42578125" style="1" customWidth="1"/>
    <col min="4820" max="4820" width="2.140625" style="1" customWidth="1"/>
    <col min="4821" max="4821" width="16.85546875" style="1" customWidth="1"/>
    <col min="4822" max="4822" width="43.42578125" style="1" customWidth="1"/>
    <col min="4823" max="4823" width="22.42578125" style="1" customWidth="1"/>
    <col min="4824" max="4824" width="9.140625" style="1"/>
    <col min="4825" max="4825" width="13.85546875" style="1" bestFit="1" customWidth="1"/>
    <col min="4826" max="5074" width="9.140625" style="1"/>
    <col min="5075" max="5075" width="1.42578125" style="1" customWidth="1"/>
    <col min="5076" max="5076" width="2.140625" style="1" customWidth="1"/>
    <col min="5077" max="5077" width="16.85546875" style="1" customWidth="1"/>
    <col min="5078" max="5078" width="43.42578125" style="1" customWidth="1"/>
    <col min="5079" max="5079" width="22.42578125" style="1" customWidth="1"/>
    <col min="5080" max="5080" width="9.140625" style="1"/>
    <col min="5081" max="5081" width="13.85546875" style="1" bestFit="1" customWidth="1"/>
    <col min="5082" max="5330" width="9.140625" style="1"/>
    <col min="5331" max="5331" width="1.42578125" style="1" customWidth="1"/>
    <col min="5332" max="5332" width="2.140625" style="1" customWidth="1"/>
    <col min="5333" max="5333" width="16.85546875" style="1" customWidth="1"/>
    <col min="5334" max="5334" width="43.42578125" style="1" customWidth="1"/>
    <col min="5335" max="5335" width="22.42578125" style="1" customWidth="1"/>
    <col min="5336" max="5336" width="9.140625" style="1"/>
    <col min="5337" max="5337" width="13.85546875" style="1" bestFit="1" customWidth="1"/>
    <col min="5338" max="5586" width="9.140625" style="1"/>
    <col min="5587" max="5587" width="1.42578125" style="1" customWidth="1"/>
    <col min="5588" max="5588" width="2.140625" style="1" customWidth="1"/>
    <col min="5589" max="5589" width="16.85546875" style="1" customWidth="1"/>
    <col min="5590" max="5590" width="43.42578125" style="1" customWidth="1"/>
    <col min="5591" max="5591" width="22.42578125" style="1" customWidth="1"/>
    <col min="5592" max="5592" width="9.140625" style="1"/>
    <col min="5593" max="5593" width="13.85546875" style="1" bestFit="1" customWidth="1"/>
    <col min="5594" max="5842" width="9.140625" style="1"/>
    <col min="5843" max="5843" width="1.42578125" style="1" customWidth="1"/>
    <col min="5844" max="5844" width="2.140625" style="1" customWidth="1"/>
    <col min="5845" max="5845" width="16.85546875" style="1" customWidth="1"/>
    <col min="5846" max="5846" width="43.42578125" style="1" customWidth="1"/>
    <col min="5847" max="5847" width="22.42578125" style="1" customWidth="1"/>
    <col min="5848" max="5848" width="9.140625" style="1"/>
    <col min="5849" max="5849" width="13.85546875" style="1" bestFit="1" customWidth="1"/>
    <col min="5850" max="6098" width="9.140625" style="1"/>
    <col min="6099" max="6099" width="1.42578125" style="1" customWidth="1"/>
    <col min="6100" max="6100" width="2.140625" style="1" customWidth="1"/>
    <col min="6101" max="6101" width="16.85546875" style="1" customWidth="1"/>
    <col min="6102" max="6102" width="43.42578125" style="1" customWidth="1"/>
    <col min="6103" max="6103" width="22.42578125" style="1" customWidth="1"/>
    <col min="6104" max="6104" width="9.140625" style="1"/>
    <col min="6105" max="6105" width="13.85546875" style="1" bestFit="1" customWidth="1"/>
    <col min="6106" max="6354" width="9.140625" style="1"/>
    <col min="6355" max="6355" width="1.42578125" style="1" customWidth="1"/>
    <col min="6356" max="6356" width="2.140625" style="1" customWidth="1"/>
    <col min="6357" max="6357" width="16.85546875" style="1" customWidth="1"/>
    <col min="6358" max="6358" width="43.42578125" style="1" customWidth="1"/>
    <col min="6359" max="6359" width="22.42578125" style="1" customWidth="1"/>
    <col min="6360" max="6360" width="9.140625" style="1"/>
    <col min="6361" max="6361" width="13.85546875" style="1" bestFit="1" customWidth="1"/>
    <col min="6362" max="6610" width="9.140625" style="1"/>
    <col min="6611" max="6611" width="1.42578125" style="1" customWidth="1"/>
    <col min="6612" max="6612" width="2.140625" style="1" customWidth="1"/>
    <col min="6613" max="6613" width="16.85546875" style="1" customWidth="1"/>
    <col min="6614" max="6614" width="43.42578125" style="1" customWidth="1"/>
    <col min="6615" max="6615" width="22.42578125" style="1" customWidth="1"/>
    <col min="6616" max="6616" width="9.140625" style="1"/>
    <col min="6617" max="6617" width="13.85546875" style="1" bestFit="1" customWidth="1"/>
    <col min="6618" max="6866" width="9.140625" style="1"/>
    <col min="6867" max="6867" width="1.42578125" style="1" customWidth="1"/>
    <col min="6868" max="6868" width="2.140625" style="1" customWidth="1"/>
    <col min="6869" max="6869" width="16.85546875" style="1" customWidth="1"/>
    <col min="6870" max="6870" width="43.42578125" style="1" customWidth="1"/>
    <col min="6871" max="6871" width="22.42578125" style="1" customWidth="1"/>
    <col min="6872" max="6872" width="9.140625" style="1"/>
    <col min="6873" max="6873" width="13.85546875" style="1" bestFit="1" customWidth="1"/>
    <col min="6874" max="7122" width="9.140625" style="1"/>
    <col min="7123" max="7123" width="1.42578125" style="1" customWidth="1"/>
    <col min="7124" max="7124" width="2.140625" style="1" customWidth="1"/>
    <col min="7125" max="7125" width="16.85546875" style="1" customWidth="1"/>
    <col min="7126" max="7126" width="43.42578125" style="1" customWidth="1"/>
    <col min="7127" max="7127" width="22.42578125" style="1" customWidth="1"/>
    <col min="7128" max="7128" width="9.140625" style="1"/>
    <col min="7129" max="7129" width="13.85546875" style="1" bestFit="1" customWidth="1"/>
    <col min="7130" max="7378" width="9.140625" style="1"/>
    <col min="7379" max="7379" width="1.42578125" style="1" customWidth="1"/>
    <col min="7380" max="7380" width="2.140625" style="1" customWidth="1"/>
    <col min="7381" max="7381" width="16.85546875" style="1" customWidth="1"/>
    <col min="7382" max="7382" width="43.42578125" style="1" customWidth="1"/>
    <col min="7383" max="7383" width="22.42578125" style="1" customWidth="1"/>
    <col min="7384" max="7384" width="9.140625" style="1"/>
    <col min="7385" max="7385" width="13.85546875" style="1" bestFit="1" customWidth="1"/>
    <col min="7386" max="7634" width="9.140625" style="1"/>
    <col min="7635" max="7635" width="1.42578125" style="1" customWidth="1"/>
    <col min="7636" max="7636" width="2.140625" style="1" customWidth="1"/>
    <col min="7637" max="7637" width="16.85546875" style="1" customWidth="1"/>
    <col min="7638" max="7638" width="43.42578125" style="1" customWidth="1"/>
    <col min="7639" max="7639" width="22.42578125" style="1" customWidth="1"/>
    <col min="7640" max="7640" width="9.140625" style="1"/>
    <col min="7641" max="7641" width="13.85546875" style="1" bestFit="1" customWidth="1"/>
    <col min="7642" max="7890" width="9.140625" style="1"/>
    <col min="7891" max="7891" width="1.42578125" style="1" customWidth="1"/>
    <col min="7892" max="7892" width="2.140625" style="1" customWidth="1"/>
    <col min="7893" max="7893" width="16.85546875" style="1" customWidth="1"/>
    <col min="7894" max="7894" width="43.42578125" style="1" customWidth="1"/>
    <col min="7895" max="7895" width="22.42578125" style="1" customWidth="1"/>
    <col min="7896" max="7896" width="9.140625" style="1"/>
    <col min="7897" max="7897" width="13.85546875" style="1" bestFit="1" customWidth="1"/>
    <col min="7898" max="8146" width="9.140625" style="1"/>
    <col min="8147" max="8147" width="1.42578125" style="1" customWidth="1"/>
    <col min="8148" max="8148" width="2.140625" style="1" customWidth="1"/>
    <col min="8149" max="8149" width="16.85546875" style="1" customWidth="1"/>
    <col min="8150" max="8150" width="43.42578125" style="1" customWidth="1"/>
    <col min="8151" max="8151" width="22.42578125" style="1" customWidth="1"/>
    <col min="8152" max="8152" width="9.140625" style="1"/>
    <col min="8153" max="8153" width="13.85546875" style="1" bestFit="1" customWidth="1"/>
    <col min="8154" max="8402" width="9.140625" style="1"/>
    <col min="8403" max="8403" width="1.42578125" style="1" customWidth="1"/>
    <col min="8404" max="8404" width="2.140625" style="1" customWidth="1"/>
    <col min="8405" max="8405" width="16.85546875" style="1" customWidth="1"/>
    <col min="8406" max="8406" width="43.42578125" style="1" customWidth="1"/>
    <col min="8407" max="8407" width="22.42578125" style="1" customWidth="1"/>
    <col min="8408" max="8408" width="9.140625" style="1"/>
    <col min="8409" max="8409" width="13.85546875" style="1" bestFit="1" customWidth="1"/>
    <col min="8410" max="8658" width="9.140625" style="1"/>
    <col min="8659" max="8659" width="1.42578125" style="1" customWidth="1"/>
    <col min="8660" max="8660" width="2.140625" style="1" customWidth="1"/>
    <col min="8661" max="8661" width="16.85546875" style="1" customWidth="1"/>
    <col min="8662" max="8662" width="43.42578125" style="1" customWidth="1"/>
    <col min="8663" max="8663" width="22.42578125" style="1" customWidth="1"/>
    <col min="8664" max="8664" width="9.140625" style="1"/>
    <col min="8665" max="8665" width="13.85546875" style="1" bestFit="1" customWidth="1"/>
    <col min="8666" max="8914" width="9.140625" style="1"/>
    <col min="8915" max="8915" width="1.42578125" style="1" customWidth="1"/>
    <col min="8916" max="8916" width="2.140625" style="1" customWidth="1"/>
    <col min="8917" max="8917" width="16.85546875" style="1" customWidth="1"/>
    <col min="8918" max="8918" width="43.42578125" style="1" customWidth="1"/>
    <col min="8919" max="8919" width="22.42578125" style="1" customWidth="1"/>
    <col min="8920" max="8920" width="9.140625" style="1"/>
    <col min="8921" max="8921" width="13.85546875" style="1" bestFit="1" customWidth="1"/>
    <col min="8922" max="9170" width="9.140625" style="1"/>
    <col min="9171" max="9171" width="1.42578125" style="1" customWidth="1"/>
    <col min="9172" max="9172" width="2.140625" style="1" customWidth="1"/>
    <col min="9173" max="9173" width="16.85546875" style="1" customWidth="1"/>
    <col min="9174" max="9174" width="43.42578125" style="1" customWidth="1"/>
    <col min="9175" max="9175" width="22.42578125" style="1" customWidth="1"/>
    <col min="9176" max="9176" width="9.140625" style="1"/>
    <col min="9177" max="9177" width="13.85546875" style="1" bestFit="1" customWidth="1"/>
    <col min="9178" max="9426" width="9.140625" style="1"/>
    <col min="9427" max="9427" width="1.42578125" style="1" customWidth="1"/>
    <col min="9428" max="9428" width="2.140625" style="1" customWidth="1"/>
    <col min="9429" max="9429" width="16.85546875" style="1" customWidth="1"/>
    <col min="9430" max="9430" width="43.42578125" style="1" customWidth="1"/>
    <col min="9431" max="9431" width="22.42578125" style="1" customWidth="1"/>
    <col min="9432" max="9432" width="9.140625" style="1"/>
    <col min="9433" max="9433" width="13.85546875" style="1" bestFit="1" customWidth="1"/>
    <col min="9434" max="9682" width="9.140625" style="1"/>
    <col min="9683" max="9683" width="1.42578125" style="1" customWidth="1"/>
    <col min="9684" max="9684" width="2.140625" style="1" customWidth="1"/>
    <col min="9685" max="9685" width="16.85546875" style="1" customWidth="1"/>
    <col min="9686" max="9686" width="43.42578125" style="1" customWidth="1"/>
    <col min="9687" max="9687" width="22.42578125" style="1" customWidth="1"/>
    <col min="9688" max="9688" width="9.140625" style="1"/>
    <col min="9689" max="9689" width="13.85546875" style="1" bestFit="1" customWidth="1"/>
    <col min="9690" max="9938" width="9.140625" style="1"/>
    <col min="9939" max="9939" width="1.42578125" style="1" customWidth="1"/>
    <col min="9940" max="9940" width="2.140625" style="1" customWidth="1"/>
    <col min="9941" max="9941" width="16.85546875" style="1" customWidth="1"/>
    <col min="9942" max="9942" width="43.42578125" style="1" customWidth="1"/>
    <col min="9943" max="9943" width="22.42578125" style="1" customWidth="1"/>
    <col min="9944" max="9944" width="9.140625" style="1"/>
    <col min="9945" max="9945" width="13.85546875" style="1" bestFit="1" customWidth="1"/>
    <col min="9946" max="10194" width="9.140625" style="1"/>
    <col min="10195" max="10195" width="1.42578125" style="1" customWidth="1"/>
    <col min="10196" max="10196" width="2.140625" style="1" customWidth="1"/>
    <col min="10197" max="10197" width="16.85546875" style="1" customWidth="1"/>
    <col min="10198" max="10198" width="43.42578125" style="1" customWidth="1"/>
    <col min="10199" max="10199" width="22.42578125" style="1" customWidth="1"/>
    <col min="10200" max="10200" width="9.140625" style="1"/>
    <col min="10201" max="10201" width="13.85546875" style="1" bestFit="1" customWidth="1"/>
    <col min="10202" max="10450" width="9.140625" style="1"/>
    <col min="10451" max="10451" width="1.42578125" style="1" customWidth="1"/>
    <col min="10452" max="10452" width="2.140625" style="1" customWidth="1"/>
    <col min="10453" max="10453" width="16.85546875" style="1" customWidth="1"/>
    <col min="10454" max="10454" width="43.42578125" style="1" customWidth="1"/>
    <col min="10455" max="10455" width="22.42578125" style="1" customWidth="1"/>
    <col min="10456" max="10456" width="9.140625" style="1"/>
    <col min="10457" max="10457" width="13.85546875" style="1" bestFit="1" customWidth="1"/>
    <col min="10458" max="10706" width="9.140625" style="1"/>
    <col min="10707" max="10707" width="1.42578125" style="1" customWidth="1"/>
    <col min="10708" max="10708" width="2.140625" style="1" customWidth="1"/>
    <col min="10709" max="10709" width="16.85546875" style="1" customWidth="1"/>
    <col min="10710" max="10710" width="43.42578125" style="1" customWidth="1"/>
    <col min="10711" max="10711" width="22.42578125" style="1" customWidth="1"/>
    <col min="10712" max="10712" width="9.140625" style="1"/>
    <col min="10713" max="10713" width="13.85546875" style="1" bestFit="1" customWidth="1"/>
    <col min="10714" max="10962" width="9.140625" style="1"/>
    <col min="10963" max="10963" width="1.42578125" style="1" customWidth="1"/>
    <col min="10964" max="10964" width="2.140625" style="1" customWidth="1"/>
    <col min="10965" max="10965" width="16.85546875" style="1" customWidth="1"/>
    <col min="10966" max="10966" width="43.42578125" style="1" customWidth="1"/>
    <col min="10967" max="10967" width="22.42578125" style="1" customWidth="1"/>
    <col min="10968" max="10968" width="9.140625" style="1"/>
    <col min="10969" max="10969" width="13.85546875" style="1" bestFit="1" customWidth="1"/>
    <col min="10970" max="11218" width="9.140625" style="1"/>
    <col min="11219" max="11219" width="1.42578125" style="1" customWidth="1"/>
    <col min="11220" max="11220" width="2.140625" style="1" customWidth="1"/>
    <col min="11221" max="11221" width="16.85546875" style="1" customWidth="1"/>
    <col min="11222" max="11222" width="43.42578125" style="1" customWidth="1"/>
    <col min="11223" max="11223" width="22.42578125" style="1" customWidth="1"/>
    <col min="11224" max="11224" width="9.140625" style="1"/>
    <col min="11225" max="11225" width="13.85546875" style="1" bestFit="1" customWidth="1"/>
    <col min="11226" max="11474" width="9.140625" style="1"/>
    <col min="11475" max="11475" width="1.42578125" style="1" customWidth="1"/>
    <col min="11476" max="11476" width="2.140625" style="1" customWidth="1"/>
    <col min="11477" max="11477" width="16.85546875" style="1" customWidth="1"/>
    <col min="11478" max="11478" width="43.42578125" style="1" customWidth="1"/>
    <col min="11479" max="11479" width="22.42578125" style="1" customWidth="1"/>
    <col min="11480" max="11480" width="9.140625" style="1"/>
    <col min="11481" max="11481" width="13.85546875" style="1" bestFit="1" customWidth="1"/>
    <col min="11482" max="11730" width="9.140625" style="1"/>
    <col min="11731" max="11731" width="1.42578125" style="1" customWidth="1"/>
    <col min="11732" max="11732" width="2.140625" style="1" customWidth="1"/>
    <col min="11733" max="11733" width="16.85546875" style="1" customWidth="1"/>
    <col min="11734" max="11734" width="43.42578125" style="1" customWidth="1"/>
    <col min="11735" max="11735" width="22.42578125" style="1" customWidth="1"/>
    <col min="11736" max="11736" width="9.140625" style="1"/>
    <col min="11737" max="11737" width="13.85546875" style="1" bestFit="1" customWidth="1"/>
    <col min="11738" max="11986" width="9.140625" style="1"/>
    <col min="11987" max="11987" width="1.42578125" style="1" customWidth="1"/>
    <col min="11988" max="11988" width="2.140625" style="1" customWidth="1"/>
    <col min="11989" max="11989" width="16.85546875" style="1" customWidth="1"/>
    <col min="11990" max="11990" width="43.42578125" style="1" customWidth="1"/>
    <col min="11991" max="11991" width="22.42578125" style="1" customWidth="1"/>
    <col min="11992" max="11992" width="9.140625" style="1"/>
    <col min="11993" max="11993" width="13.85546875" style="1" bestFit="1" customWidth="1"/>
    <col min="11994" max="12242" width="9.140625" style="1"/>
    <col min="12243" max="12243" width="1.42578125" style="1" customWidth="1"/>
    <col min="12244" max="12244" width="2.140625" style="1" customWidth="1"/>
    <col min="12245" max="12245" width="16.85546875" style="1" customWidth="1"/>
    <col min="12246" max="12246" width="43.42578125" style="1" customWidth="1"/>
    <col min="12247" max="12247" width="22.42578125" style="1" customWidth="1"/>
    <col min="12248" max="12248" width="9.140625" style="1"/>
    <col min="12249" max="12249" width="13.85546875" style="1" bestFit="1" customWidth="1"/>
    <col min="12250" max="12498" width="9.140625" style="1"/>
    <col min="12499" max="12499" width="1.42578125" style="1" customWidth="1"/>
    <col min="12500" max="12500" width="2.140625" style="1" customWidth="1"/>
    <col min="12501" max="12501" width="16.85546875" style="1" customWidth="1"/>
    <col min="12502" max="12502" width="43.42578125" style="1" customWidth="1"/>
    <col min="12503" max="12503" width="22.42578125" style="1" customWidth="1"/>
    <col min="12504" max="12504" width="9.140625" style="1"/>
    <col min="12505" max="12505" width="13.85546875" style="1" bestFit="1" customWidth="1"/>
    <col min="12506" max="12754" width="9.140625" style="1"/>
    <col min="12755" max="12755" width="1.42578125" style="1" customWidth="1"/>
    <col min="12756" max="12756" width="2.140625" style="1" customWidth="1"/>
    <col min="12757" max="12757" width="16.85546875" style="1" customWidth="1"/>
    <col min="12758" max="12758" width="43.42578125" style="1" customWidth="1"/>
    <col min="12759" max="12759" width="22.42578125" style="1" customWidth="1"/>
    <col min="12760" max="12760" width="9.140625" style="1"/>
    <col min="12761" max="12761" width="13.85546875" style="1" bestFit="1" customWidth="1"/>
    <col min="12762" max="13010" width="9.140625" style="1"/>
    <col min="13011" max="13011" width="1.42578125" style="1" customWidth="1"/>
    <col min="13012" max="13012" width="2.140625" style="1" customWidth="1"/>
    <col min="13013" max="13013" width="16.85546875" style="1" customWidth="1"/>
    <col min="13014" max="13014" width="43.42578125" style="1" customWidth="1"/>
    <col min="13015" max="13015" width="22.42578125" style="1" customWidth="1"/>
    <col min="13016" max="13016" width="9.140625" style="1"/>
    <col min="13017" max="13017" width="13.85546875" style="1" bestFit="1" customWidth="1"/>
    <col min="13018" max="13266" width="9.140625" style="1"/>
    <col min="13267" max="13267" width="1.42578125" style="1" customWidth="1"/>
    <col min="13268" max="13268" width="2.140625" style="1" customWidth="1"/>
    <col min="13269" max="13269" width="16.85546875" style="1" customWidth="1"/>
    <col min="13270" max="13270" width="43.42578125" style="1" customWidth="1"/>
    <col min="13271" max="13271" width="22.42578125" style="1" customWidth="1"/>
    <col min="13272" max="13272" width="9.140625" style="1"/>
    <col min="13273" max="13273" width="13.85546875" style="1" bestFit="1" customWidth="1"/>
    <col min="13274" max="13522" width="9.140625" style="1"/>
    <col min="13523" max="13523" width="1.42578125" style="1" customWidth="1"/>
    <col min="13524" max="13524" width="2.140625" style="1" customWidth="1"/>
    <col min="13525" max="13525" width="16.85546875" style="1" customWidth="1"/>
    <col min="13526" max="13526" width="43.42578125" style="1" customWidth="1"/>
    <col min="13527" max="13527" width="22.42578125" style="1" customWidth="1"/>
    <col min="13528" max="13528" width="9.140625" style="1"/>
    <col min="13529" max="13529" width="13.85546875" style="1" bestFit="1" customWidth="1"/>
    <col min="13530" max="13778" width="9.140625" style="1"/>
    <col min="13779" max="13779" width="1.42578125" style="1" customWidth="1"/>
    <col min="13780" max="13780" width="2.140625" style="1" customWidth="1"/>
    <col min="13781" max="13781" width="16.85546875" style="1" customWidth="1"/>
    <col min="13782" max="13782" width="43.42578125" style="1" customWidth="1"/>
    <col min="13783" max="13783" width="22.42578125" style="1" customWidth="1"/>
    <col min="13784" max="13784" width="9.140625" style="1"/>
    <col min="13785" max="13785" width="13.85546875" style="1" bestFit="1" customWidth="1"/>
    <col min="13786" max="14034" width="9.140625" style="1"/>
    <col min="14035" max="14035" width="1.42578125" style="1" customWidth="1"/>
    <col min="14036" max="14036" width="2.140625" style="1" customWidth="1"/>
    <col min="14037" max="14037" width="16.85546875" style="1" customWidth="1"/>
    <col min="14038" max="14038" width="43.42578125" style="1" customWidth="1"/>
    <col min="14039" max="14039" width="22.42578125" style="1" customWidth="1"/>
    <col min="14040" max="14040" width="9.140625" style="1"/>
    <col min="14041" max="14041" width="13.85546875" style="1" bestFit="1" customWidth="1"/>
    <col min="14042" max="14290" width="9.140625" style="1"/>
    <col min="14291" max="14291" width="1.42578125" style="1" customWidth="1"/>
    <col min="14292" max="14292" width="2.140625" style="1" customWidth="1"/>
    <col min="14293" max="14293" width="16.85546875" style="1" customWidth="1"/>
    <col min="14294" max="14294" width="43.42578125" style="1" customWidth="1"/>
    <col min="14295" max="14295" width="22.42578125" style="1" customWidth="1"/>
    <col min="14296" max="14296" width="9.140625" style="1"/>
    <col min="14297" max="14297" width="13.85546875" style="1" bestFit="1" customWidth="1"/>
    <col min="14298" max="14546" width="9.140625" style="1"/>
    <col min="14547" max="14547" width="1.42578125" style="1" customWidth="1"/>
    <col min="14548" max="14548" width="2.140625" style="1" customWidth="1"/>
    <col min="14549" max="14549" width="16.85546875" style="1" customWidth="1"/>
    <col min="14550" max="14550" width="43.42578125" style="1" customWidth="1"/>
    <col min="14551" max="14551" width="22.42578125" style="1" customWidth="1"/>
    <col min="14552" max="14552" width="9.140625" style="1"/>
    <col min="14553" max="14553" width="13.85546875" style="1" bestFit="1" customWidth="1"/>
    <col min="14554" max="14802" width="9.140625" style="1"/>
    <col min="14803" max="14803" width="1.42578125" style="1" customWidth="1"/>
    <col min="14804" max="14804" width="2.140625" style="1" customWidth="1"/>
    <col min="14805" max="14805" width="16.85546875" style="1" customWidth="1"/>
    <col min="14806" max="14806" width="43.42578125" style="1" customWidth="1"/>
    <col min="14807" max="14807" width="22.42578125" style="1" customWidth="1"/>
    <col min="14808" max="14808" width="9.140625" style="1"/>
    <col min="14809" max="14809" width="13.85546875" style="1" bestFit="1" customWidth="1"/>
    <col min="14810" max="15058" width="9.140625" style="1"/>
    <col min="15059" max="15059" width="1.42578125" style="1" customWidth="1"/>
    <col min="15060" max="15060" width="2.140625" style="1" customWidth="1"/>
    <col min="15061" max="15061" width="16.85546875" style="1" customWidth="1"/>
    <col min="15062" max="15062" width="43.42578125" style="1" customWidth="1"/>
    <col min="15063" max="15063" width="22.42578125" style="1" customWidth="1"/>
    <col min="15064" max="15064" width="9.140625" style="1"/>
    <col min="15065" max="15065" width="13.85546875" style="1" bestFit="1" customWidth="1"/>
    <col min="15066" max="15314" width="9.140625" style="1"/>
    <col min="15315" max="15315" width="1.42578125" style="1" customWidth="1"/>
    <col min="15316" max="15316" width="2.140625" style="1" customWidth="1"/>
    <col min="15317" max="15317" width="16.85546875" style="1" customWidth="1"/>
    <col min="15318" max="15318" width="43.42578125" style="1" customWidth="1"/>
    <col min="15319" max="15319" width="22.42578125" style="1" customWidth="1"/>
    <col min="15320" max="15320" width="9.140625" style="1"/>
    <col min="15321" max="15321" width="13.85546875" style="1" bestFit="1" customWidth="1"/>
    <col min="15322" max="15570" width="9.140625" style="1"/>
    <col min="15571" max="15571" width="1.42578125" style="1" customWidth="1"/>
    <col min="15572" max="15572" width="2.140625" style="1" customWidth="1"/>
    <col min="15573" max="15573" width="16.85546875" style="1" customWidth="1"/>
    <col min="15574" max="15574" width="43.42578125" style="1" customWidth="1"/>
    <col min="15575" max="15575" width="22.42578125" style="1" customWidth="1"/>
    <col min="15576" max="15576" width="9.140625" style="1"/>
    <col min="15577" max="15577" width="13.85546875" style="1" bestFit="1" customWidth="1"/>
    <col min="15578" max="15826" width="9.140625" style="1"/>
    <col min="15827" max="15827" width="1.42578125" style="1" customWidth="1"/>
    <col min="15828" max="15828" width="2.140625" style="1" customWidth="1"/>
    <col min="15829" max="15829" width="16.85546875" style="1" customWidth="1"/>
    <col min="15830" max="15830" width="43.42578125" style="1" customWidth="1"/>
    <col min="15831" max="15831" width="22.42578125" style="1" customWidth="1"/>
    <col min="15832" max="15832" width="9.140625" style="1"/>
    <col min="15833" max="15833" width="13.85546875" style="1" bestFit="1" customWidth="1"/>
    <col min="15834" max="16082" width="9.140625" style="1"/>
    <col min="16083" max="16083" width="1.42578125" style="1" customWidth="1"/>
    <col min="16084" max="16084" width="2.140625" style="1" customWidth="1"/>
    <col min="16085" max="16085" width="16.85546875" style="1" customWidth="1"/>
    <col min="16086" max="16086" width="43.42578125" style="1" customWidth="1"/>
    <col min="16087" max="16087" width="22.42578125" style="1" customWidth="1"/>
    <col min="16088" max="16088" width="9.140625" style="1"/>
    <col min="16089" max="16089" width="13.85546875" style="1" bestFit="1" customWidth="1"/>
    <col min="16090" max="16384" width="9.140625" style="1"/>
  </cols>
  <sheetData>
    <row r="2" spans="1:3">
      <c r="C2" s="2" t="s">
        <v>0</v>
      </c>
    </row>
    <row r="3" spans="1:3">
      <c r="A3" s="2"/>
      <c r="B3" s="3"/>
      <c r="C3" s="3"/>
    </row>
    <row r="4" spans="1:3">
      <c r="B4" s="296" t="s">
        <v>1</v>
      </c>
      <c r="C4" s="296"/>
    </row>
    <row r="5" spans="1:3">
      <c r="A5" s="2"/>
      <c r="B5" s="2"/>
      <c r="C5" s="2"/>
    </row>
    <row r="6" spans="1:3">
      <c r="C6" s="4" t="s">
        <v>2</v>
      </c>
    </row>
    <row r="8" spans="1:3">
      <c r="B8" s="297" t="s">
        <v>3</v>
      </c>
      <c r="C8" s="297"/>
    </row>
    <row r="11" spans="1:3">
      <c r="B11" s="2" t="s">
        <v>4</v>
      </c>
    </row>
    <row r="12" spans="1:3">
      <c r="B12" s="80" t="s">
        <v>52</v>
      </c>
    </row>
    <row r="13" spans="1:3">
      <c r="A13" s="4" t="s">
        <v>5</v>
      </c>
      <c r="B13" s="73" t="s">
        <v>55</v>
      </c>
      <c r="C13" s="73"/>
    </row>
    <row r="14" spans="1:3" ht="22.5" customHeight="1">
      <c r="A14" s="4" t="s">
        <v>6</v>
      </c>
      <c r="B14" s="73" t="s">
        <v>426</v>
      </c>
      <c r="C14" s="73"/>
    </row>
    <row r="15" spans="1:3">
      <c r="A15" s="4" t="s">
        <v>7</v>
      </c>
      <c r="B15" s="72" t="s">
        <v>56</v>
      </c>
      <c r="C15" s="72"/>
    </row>
    <row r="16" spans="1:3">
      <c r="A16" s="4" t="s">
        <v>8</v>
      </c>
      <c r="B16" s="71" t="s">
        <v>425</v>
      </c>
      <c r="C16" s="71"/>
    </row>
    <row r="17" spans="1:3" ht="12" thickBot="1"/>
    <row r="18" spans="1:3">
      <c r="A18" s="5" t="s">
        <v>9</v>
      </c>
      <c r="B18" s="6" t="s">
        <v>10</v>
      </c>
      <c r="C18" s="7" t="s">
        <v>11</v>
      </c>
    </row>
    <row r="19" spans="1:3" ht="21.75" customHeight="1">
      <c r="A19" s="77">
        <v>1</v>
      </c>
      <c r="B19" s="246" t="s">
        <v>57</v>
      </c>
      <c r="C19" s="8">
        <f>'Kops a'!E32</f>
        <v>0</v>
      </c>
    </row>
    <row r="20" spans="1:3" ht="12" thickBot="1">
      <c r="A20" s="78">
        <v>2</v>
      </c>
      <c r="B20" s="79" t="s">
        <v>423</v>
      </c>
      <c r="C20" s="9">
        <f>ROUND(C19*0.03,2)</f>
        <v>0</v>
      </c>
    </row>
    <row r="21" spans="1:3" ht="12" thickBot="1">
      <c r="A21" s="10"/>
      <c r="B21" s="11" t="s">
        <v>12</v>
      </c>
      <c r="C21" s="12">
        <f>SUM(C19:C20)</f>
        <v>0</v>
      </c>
    </row>
    <row r="22" spans="1:3" ht="12" thickBot="1">
      <c r="B22" s="13"/>
      <c r="C22" s="14"/>
    </row>
    <row r="23" spans="1:3" ht="12" thickBot="1">
      <c r="A23" s="298" t="s">
        <v>13</v>
      </c>
      <c r="B23" s="299"/>
      <c r="C23" s="15">
        <f>ROUND(C21*21%,2)</f>
        <v>0</v>
      </c>
    </row>
    <row r="26" spans="1:3">
      <c r="A26" s="1" t="s">
        <v>14</v>
      </c>
      <c r="B26" s="300"/>
      <c r="C26" s="300"/>
    </row>
    <row r="27" spans="1:3">
      <c r="B27" s="295" t="s">
        <v>15</v>
      </c>
      <c r="C27" s="295"/>
    </row>
    <row r="29" spans="1:3">
      <c r="A29" s="1" t="s">
        <v>53</v>
      </c>
      <c r="B29" s="16"/>
      <c r="C29" s="16"/>
    </row>
    <row r="30" spans="1:3">
      <c r="A30" s="16"/>
      <c r="B30" s="16"/>
      <c r="C30" s="16"/>
    </row>
    <row r="31" spans="1:3">
      <c r="A31" s="1" t="s">
        <v>415</v>
      </c>
    </row>
  </sheetData>
  <mergeCells count="5">
    <mergeCell ref="B27:C27"/>
    <mergeCell ref="B4:C4"/>
    <mergeCell ref="B8:C8"/>
    <mergeCell ref="A23:B23"/>
    <mergeCell ref="B26:C26"/>
  </mergeCells>
  <conditionalFormatting sqref="C19 C21 C23">
    <cfRule type="cellIs" dxfId="144" priority="9" operator="equal">
      <formula>0</formula>
    </cfRule>
  </conditionalFormatting>
  <conditionalFormatting sqref="B13:B16">
    <cfRule type="cellIs" dxfId="143" priority="8" operator="equal">
      <formula>0</formula>
    </cfRule>
  </conditionalFormatting>
  <conditionalFormatting sqref="B19">
    <cfRule type="cellIs" dxfId="142" priority="7" operator="equal">
      <formula>0</formula>
    </cfRule>
  </conditionalFormatting>
  <conditionalFormatting sqref="B29">
    <cfRule type="cellIs" dxfId="141" priority="5" operator="equal">
      <formula>0</formula>
    </cfRule>
  </conditionalFormatting>
  <conditionalFormatting sqref="B26:C26">
    <cfRule type="cellIs" dxfId="140" priority="3" operator="equal">
      <formula>0</formula>
    </cfRule>
  </conditionalFormatting>
  <conditionalFormatting sqref="A19">
    <cfRule type="cellIs" dxfId="139" priority="2" operator="equal">
      <formula>0</formula>
    </cfRule>
  </conditionalFormatting>
  <conditionalFormatting sqref="A31">
    <cfRule type="containsText" dxfId="138" priority="1" operator="containsText" text="Tāme sastādīta 20__. gada __. _________">
      <formula>NOT(ISERROR(SEARCH("Tāme sastādīta 20__. gada __. _________",A31)))</formula>
    </cfRule>
  </conditionalFormatting>
  <pageMargins left="0.7" right="0.7" top="0.75" bottom="0.75" header="0.3" footer="0.3"/>
  <pageSetup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P45"/>
  <sheetViews>
    <sheetView view="pageBreakPreview" topLeftCell="A19" zoomScaleNormal="100" zoomScaleSheetLayoutView="100" workbookViewId="0">
      <selection activeCell="A33" sqref="A33:K33"/>
    </sheetView>
  </sheetViews>
  <sheetFormatPr defaultRowHeight="11.25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7.5703125" style="1" customWidth="1"/>
    <col min="7" max="9" width="6.7109375" style="1" customWidth="1"/>
    <col min="10" max="10" width="8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>
      <c r="A1" s="22"/>
      <c r="B1" s="22"/>
      <c r="C1" s="26" t="s">
        <v>38</v>
      </c>
      <c r="D1" s="51">
        <f>'Kops a'!A22</f>
        <v>8</v>
      </c>
      <c r="E1" s="22"/>
      <c r="F1" s="22"/>
      <c r="G1" s="22"/>
      <c r="H1" s="22"/>
      <c r="I1" s="22"/>
      <c r="J1" s="22"/>
      <c r="N1" s="25"/>
      <c r="O1" s="26"/>
      <c r="P1" s="27"/>
    </row>
    <row r="2" spans="1:16">
      <c r="A2" s="28"/>
      <c r="B2" s="28"/>
      <c r="C2" s="347" t="s">
        <v>262</v>
      </c>
      <c r="D2" s="347"/>
      <c r="E2" s="347"/>
      <c r="F2" s="347"/>
      <c r="G2" s="347"/>
      <c r="H2" s="347"/>
      <c r="I2" s="347"/>
      <c r="J2" s="28"/>
    </row>
    <row r="3" spans="1:16">
      <c r="A3" s="29"/>
      <c r="B3" s="29"/>
      <c r="C3" s="338" t="s">
        <v>17</v>
      </c>
      <c r="D3" s="338"/>
      <c r="E3" s="338"/>
      <c r="F3" s="338"/>
      <c r="G3" s="338"/>
      <c r="H3" s="338"/>
      <c r="I3" s="338"/>
      <c r="J3" s="29"/>
    </row>
    <row r="4" spans="1:16">
      <c r="A4" s="29"/>
      <c r="B4" s="29"/>
      <c r="C4" s="348" t="s">
        <v>52</v>
      </c>
      <c r="D4" s="348"/>
      <c r="E4" s="348"/>
      <c r="F4" s="348"/>
      <c r="G4" s="348"/>
      <c r="H4" s="348"/>
      <c r="I4" s="348"/>
      <c r="J4" s="29"/>
    </row>
    <row r="5" spans="1:16">
      <c r="A5" s="22"/>
      <c r="B5" s="22"/>
      <c r="C5" s="26" t="s">
        <v>5</v>
      </c>
      <c r="D5" s="360" t="str">
        <f>'Kops a'!D6</f>
        <v>Daudzdzīvokļu dzīvojamā ēka</v>
      </c>
      <c r="E5" s="360"/>
      <c r="F5" s="360"/>
      <c r="G5" s="360"/>
      <c r="H5" s="360"/>
      <c r="I5" s="360"/>
      <c r="J5" s="360"/>
      <c r="K5" s="360"/>
      <c r="L5" s="360"/>
      <c r="M5" s="16"/>
      <c r="N5" s="16"/>
      <c r="O5" s="16"/>
      <c r="P5" s="16"/>
    </row>
    <row r="6" spans="1:16">
      <c r="A6" s="22"/>
      <c r="B6" s="22"/>
      <c r="C6" s="26" t="s">
        <v>6</v>
      </c>
      <c r="D6" s="360" t="str">
        <f>'Kops a'!D7</f>
        <v>Energoefektivitātes paaugstināšanas būvdarbi daudzdzīvokļu dzīvojamā mājā</v>
      </c>
      <c r="E6" s="360"/>
      <c r="F6" s="360"/>
      <c r="G6" s="360"/>
      <c r="H6" s="360"/>
      <c r="I6" s="360"/>
      <c r="J6" s="360"/>
      <c r="K6" s="360"/>
      <c r="L6" s="360"/>
      <c r="M6" s="16"/>
      <c r="N6" s="16"/>
      <c r="O6" s="16"/>
      <c r="P6" s="16"/>
    </row>
    <row r="7" spans="1:16">
      <c r="A7" s="22"/>
      <c r="B7" s="22"/>
      <c r="C7" s="26" t="s">
        <v>7</v>
      </c>
      <c r="D7" s="360" t="str">
        <f>'Kops a'!D8</f>
        <v>Zeiferta iela 24, Olaine</v>
      </c>
      <c r="E7" s="360"/>
      <c r="F7" s="360"/>
      <c r="G7" s="360"/>
      <c r="H7" s="360"/>
      <c r="I7" s="360"/>
      <c r="J7" s="360"/>
      <c r="K7" s="360"/>
      <c r="L7" s="360"/>
      <c r="M7" s="16"/>
      <c r="N7" s="16"/>
      <c r="O7" s="16"/>
      <c r="P7" s="16"/>
    </row>
    <row r="8" spans="1:16">
      <c r="A8" s="22"/>
      <c r="B8" s="22"/>
      <c r="C8" s="4" t="s">
        <v>20</v>
      </c>
      <c r="D8" s="360" t="str">
        <f>'Kops a'!D9</f>
        <v>Iepirkums Nr.AS OŪS 2021/01_E</v>
      </c>
      <c r="E8" s="360"/>
      <c r="F8" s="360"/>
      <c r="G8" s="360"/>
      <c r="H8" s="360"/>
      <c r="I8" s="360"/>
      <c r="J8" s="360"/>
      <c r="K8" s="360"/>
      <c r="L8" s="360"/>
      <c r="M8" s="16"/>
      <c r="N8" s="16"/>
      <c r="O8" s="16"/>
      <c r="P8" s="16"/>
    </row>
    <row r="9" spans="1:16" ht="11.25" customHeight="1">
      <c r="A9" s="349" t="s">
        <v>416</v>
      </c>
      <c r="B9" s="349"/>
      <c r="C9" s="349"/>
      <c r="D9" s="349"/>
      <c r="E9" s="349"/>
      <c r="F9" s="349"/>
      <c r="G9" s="30"/>
      <c r="H9" s="30"/>
      <c r="I9" s="30"/>
      <c r="J9" s="353" t="s">
        <v>39</v>
      </c>
      <c r="K9" s="353"/>
      <c r="L9" s="353"/>
      <c r="M9" s="353"/>
      <c r="N9" s="359">
        <f>P33</f>
        <v>0</v>
      </c>
      <c r="O9" s="359"/>
      <c r="P9" s="30"/>
    </row>
    <row r="10" spans="1:16">
      <c r="A10" s="31"/>
      <c r="B10" s="32"/>
      <c r="C10" s="4"/>
      <c r="D10" s="22"/>
      <c r="E10" s="22"/>
      <c r="F10" s="22"/>
      <c r="G10" s="22"/>
      <c r="H10" s="22"/>
      <c r="I10" s="22"/>
      <c r="J10" s="22"/>
      <c r="K10" s="22"/>
      <c r="L10" s="28"/>
      <c r="M10" s="28"/>
      <c r="O10" s="85"/>
      <c r="P10" s="84" t="str">
        <f>A39</f>
        <v>Tāme sastādīta _______________</v>
      </c>
    </row>
    <row r="11" spans="1:16" ht="12" thickBot="1">
      <c r="A11" s="31"/>
      <c r="B11" s="32"/>
      <c r="C11" s="4"/>
      <c r="D11" s="22"/>
      <c r="E11" s="22"/>
      <c r="F11" s="22"/>
      <c r="G11" s="22"/>
      <c r="H11" s="22"/>
      <c r="I11" s="22"/>
      <c r="J11" s="22"/>
      <c r="K11" s="22"/>
      <c r="L11" s="33"/>
      <c r="M11" s="33"/>
      <c r="N11" s="34"/>
      <c r="O11" s="25"/>
      <c r="P11" s="22"/>
    </row>
    <row r="12" spans="1:16">
      <c r="A12" s="317" t="s">
        <v>23</v>
      </c>
      <c r="B12" s="354" t="s">
        <v>40</v>
      </c>
      <c r="C12" s="351" t="s">
        <v>41</v>
      </c>
      <c r="D12" s="357" t="s">
        <v>42</v>
      </c>
      <c r="E12" s="341" t="s">
        <v>43</v>
      </c>
      <c r="F12" s="362" t="s">
        <v>44</v>
      </c>
      <c r="G12" s="351"/>
      <c r="H12" s="351"/>
      <c r="I12" s="351"/>
      <c r="J12" s="351"/>
      <c r="K12" s="352"/>
      <c r="L12" s="350" t="s">
        <v>45</v>
      </c>
      <c r="M12" s="351"/>
      <c r="N12" s="351"/>
      <c r="O12" s="351"/>
      <c r="P12" s="352"/>
    </row>
    <row r="13" spans="1:16" ht="126.75" customHeight="1" thickBot="1">
      <c r="A13" s="368"/>
      <c r="B13" s="369"/>
      <c r="C13" s="370"/>
      <c r="D13" s="371"/>
      <c r="E13" s="372"/>
      <c r="F13" s="74" t="s">
        <v>46</v>
      </c>
      <c r="G13" s="36" t="s">
        <v>47</v>
      </c>
      <c r="H13" s="36" t="s">
        <v>48</v>
      </c>
      <c r="I13" s="36" t="s">
        <v>49</v>
      </c>
      <c r="J13" s="36" t="s">
        <v>50</v>
      </c>
      <c r="K13" s="60" t="s">
        <v>51</v>
      </c>
      <c r="L13" s="35" t="s">
        <v>46</v>
      </c>
      <c r="M13" s="36" t="s">
        <v>48</v>
      </c>
      <c r="N13" s="36" t="s">
        <v>49</v>
      </c>
      <c r="O13" s="36" t="s">
        <v>50</v>
      </c>
      <c r="P13" s="60" t="s">
        <v>51</v>
      </c>
    </row>
    <row r="14" spans="1:16" ht="12.75">
      <c r="A14" s="197"/>
      <c r="B14" s="117"/>
      <c r="C14" s="201" t="s">
        <v>176</v>
      </c>
      <c r="D14" s="167"/>
      <c r="E14" s="135"/>
      <c r="F14" s="126"/>
      <c r="G14" s="126"/>
      <c r="H14" s="93"/>
      <c r="I14" s="163"/>
      <c r="J14" s="163"/>
      <c r="K14" s="62"/>
      <c r="L14" s="63"/>
      <c r="M14" s="61"/>
      <c r="N14" s="61"/>
      <c r="O14" s="61"/>
      <c r="P14" s="62"/>
    </row>
    <row r="15" spans="1:16" ht="25.5">
      <c r="A15" s="205">
        <v>1</v>
      </c>
      <c r="B15" s="176" t="s">
        <v>59</v>
      </c>
      <c r="C15" s="200" t="s">
        <v>263</v>
      </c>
      <c r="D15" s="264" t="s">
        <v>63</v>
      </c>
      <c r="E15" s="196">
        <v>1</v>
      </c>
      <c r="F15" s="114"/>
      <c r="G15" s="103"/>
      <c r="H15" s="44"/>
      <c r="I15" s="266"/>
      <c r="J15" s="266"/>
      <c r="K15" s="45"/>
      <c r="L15" s="46"/>
      <c r="M15" s="44"/>
      <c r="N15" s="44"/>
      <c r="O15" s="44"/>
      <c r="P15" s="45"/>
    </row>
    <row r="16" spans="1:16" ht="25.5">
      <c r="A16" s="205">
        <v>2</v>
      </c>
      <c r="B16" s="176" t="s">
        <v>59</v>
      </c>
      <c r="C16" s="200" t="s">
        <v>264</v>
      </c>
      <c r="D16" s="264" t="s">
        <v>65</v>
      </c>
      <c r="E16" s="196">
        <v>88.5</v>
      </c>
      <c r="F16" s="114"/>
      <c r="G16" s="103"/>
      <c r="H16" s="44"/>
      <c r="I16" s="266"/>
      <c r="J16" s="266"/>
      <c r="K16" s="45"/>
      <c r="L16" s="46"/>
      <c r="M16" s="44"/>
      <c r="N16" s="44"/>
      <c r="O16" s="44"/>
      <c r="P16" s="45"/>
    </row>
    <row r="17" spans="1:16" ht="25.5">
      <c r="A17" s="205">
        <v>3</v>
      </c>
      <c r="B17" s="176" t="s">
        <v>59</v>
      </c>
      <c r="C17" s="200" t="s">
        <v>265</v>
      </c>
      <c r="D17" s="264" t="s">
        <v>61</v>
      </c>
      <c r="E17" s="196">
        <v>108</v>
      </c>
      <c r="F17" s="114"/>
      <c r="G17" s="103"/>
      <c r="H17" s="44"/>
      <c r="I17" s="266"/>
      <c r="J17" s="266"/>
      <c r="K17" s="45"/>
      <c r="L17" s="46"/>
      <c r="M17" s="44"/>
      <c r="N17" s="44"/>
      <c r="O17" s="44"/>
      <c r="P17" s="45"/>
    </row>
    <row r="18" spans="1:16" ht="12.75">
      <c r="A18" s="205"/>
      <c r="B18" s="176"/>
      <c r="C18" s="210" t="s">
        <v>266</v>
      </c>
      <c r="D18" s="264"/>
      <c r="E18" s="196"/>
      <c r="F18" s="114"/>
      <c r="G18" s="103"/>
      <c r="H18" s="44"/>
      <c r="I18" s="266"/>
      <c r="J18" s="266"/>
      <c r="K18" s="45"/>
      <c r="L18" s="46"/>
      <c r="M18" s="44"/>
      <c r="N18" s="44"/>
      <c r="O18" s="44"/>
      <c r="P18" s="45"/>
    </row>
    <row r="19" spans="1:16" ht="12.75">
      <c r="A19" s="205">
        <v>4</v>
      </c>
      <c r="B19" s="176" t="s">
        <v>59</v>
      </c>
      <c r="C19" s="200" t="s">
        <v>267</v>
      </c>
      <c r="D19" s="264" t="s">
        <v>65</v>
      </c>
      <c r="E19" s="196">
        <v>885</v>
      </c>
      <c r="F19" s="114"/>
      <c r="G19" s="103"/>
      <c r="H19" s="44"/>
      <c r="I19" s="266"/>
      <c r="J19" s="266"/>
      <c r="K19" s="45"/>
      <c r="L19" s="46"/>
      <c r="M19" s="44"/>
      <c r="N19" s="44"/>
      <c r="O19" s="44"/>
      <c r="P19" s="45"/>
    </row>
    <row r="20" spans="1:16" ht="25.5">
      <c r="A20" s="205">
        <v>5</v>
      </c>
      <c r="B20" s="176" t="s">
        <v>59</v>
      </c>
      <c r="C20" s="293" t="s">
        <v>124</v>
      </c>
      <c r="D20" s="264" t="s">
        <v>65</v>
      </c>
      <c r="E20" s="196">
        <v>885</v>
      </c>
      <c r="F20" s="114"/>
      <c r="G20" s="103"/>
      <c r="H20" s="44"/>
      <c r="I20" s="98"/>
      <c r="J20" s="98"/>
      <c r="K20" s="45"/>
      <c r="L20" s="46"/>
      <c r="M20" s="44"/>
      <c r="N20" s="44"/>
      <c r="O20" s="44"/>
      <c r="P20" s="45"/>
    </row>
    <row r="21" spans="1:16" ht="12.75">
      <c r="A21" s="205">
        <v>6</v>
      </c>
      <c r="B21" s="176" t="s">
        <v>59</v>
      </c>
      <c r="C21" s="293" t="s">
        <v>257</v>
      </c>
      <c r="D21" s="264" t="s">
        <v>65</v>
      </c>
      <c r="E21" s="196">
        <v>885</v>
      </c>
      <c r="F21" s="114"/>
      <c r="G21" s="103"/>
      <c r="H21" s="44"/>
      <c r="I21" s="103"/>
      <c r="J21" s="103"/>
      <c r="K21" s="45"/>
      <c r="L21" s="46"/>
      <c r="M21" s="44"/>
      <c r="N21" s="44"/>
      <c r="O21" s="44"/>
      <c r="P21" s="45"/>
    </row>
    <row r="22" spans="1:16" ht="38.25">
      <c r="A22" s="205">
        <v>7</v>
      </c>
      <c r="B22" s="176" t="s">
        <v>59</v>
      </c>
      <c r="C22" s="293" t="s">
        <v>268</v>
      </c>
      <c r="D22" s="264" t="s">
        <v>65</v>
      </c>
      <c r="E22" s="196">
        <v>885</v>
      </c>
      <c r="F22" s="114"/>
      <c r="G22" s="103"/>
      <c r="H22" s="44"/>
      <c r="I22" s="266"/>
      <c r="J22" s="266"/>
      <c r="K22" s="45"/>
      <c r="L22" s="46"/>
      <c r="M22" s="44"/>
      <c r="N22" s="44"/>
      <c r="O22" s="44"/>
      <c r="P22" s="45"/>
    </row>
    <row r="23" spans="1:16" ht="38.25">
      <c r="A23" s="205">
        <v>8</v>
      </c>
      <c r="B23" s="176" t="s">
        <v>59</v>
      </c>
      <c r="C23" s="293" t="s">
        <v>133</v>
      </c>
      <c r="D23" s="264" t="s">
        <v>65</v>
      </c>
      <c r="E23" s="196">
        <v>885</v>
      </c>
      <c r="F23" s="114"/>
      <c r="G23" s="103"/>
      <c r="H23" s="44"/>
      <c r="I23" s="98"/>
      <c r="J23" s="98"/>
      <c r="K23" s="45"/>
      <c r="L23" s="46"/>
      <c r="M23" s="44"/>
      <c r="N23" s="44"/>
      <c r="O23" s="44"/>
      <c r="P23" s="45"/>
    </row>
    <row r="24" spans="1:16" ht="25.5">
      <c r="A24" s="205">
        <v>9</v>
      </c>
      <c r="B24" s="176" t="s">
        <v>59</v>
      </c>
      <c r="C24" s="293" t="s">
        <v>259</v>
      </c>
      <c r="D24" s="264" t="s">
        <v>65</v>
      </c>
      <c r="E24" s="196">
        <v>885</v>
      </c>
      <c r="F24" s="114"/>
      <c r="G24" s="103"/>
      <c r="H24" s="44"/>
      <c r="I24" s="98"/>
      <c r="J24" s="98"/>
      <c r="K24" s="45"/>
      <c r="L24" s="46"/>
      <c r="M24" s="44"/>
      <c r="N24" s="44"/>
      <c r="O24" s="44"/>
      <c r="P24" s="45"/>
    </row>
    <row r="25" spans="1:16" ht="25.5">
      <c r="A25" s="205">
        <v>10</v>
      </c>
      <c r="B25" s="176" t="s">
        <v>59</v>
      </c>
      <c r="C25" s="200" t="s">
        <v>269</v>
      </c>
      <c r="D25" s="265" t="s">
        <v>61</v>
      </c>
      <c r="E25" s="261">
        <v>108</v>
      </c>
      <c r="F25" s="114"/>
      <c r="G25" s="103"/>
      <c r="H25" s="44"/>
      <c r="I25" s="266"/>
      <c r="J25" s="266"/>
      <c r="K25" s="45"/>
      <c r="L25" s="46"/>
      <c r="M25" s="44"/>
      <c r="N25" s="44"/>
      <c r="O25" s="44"/>
      <c r="P25" s="45"/>
    </row>
    <row r="26" spans="1:16" ht="25.5">
      <c r="A26" s="205"/>
      <c r="B26" s="176"/>
      <c r="C26" s="210" t="s">
        <v>270</v>
      </c>
      <c r="D26" s="264"/>
      <c r="E26" s="196"/>
      <c r="F26" s="114"/>
      <c r="G26" s="103"/>
      <c r="H26" s="44"/>
      <c r="I26" s="103"/>
      <c r="J26" s="103"/>
      <c r="K26" s="45"/>
      <c r="L26" s="46"/>
      <c r="M26" s="44"/>
      <c r="N26" s="44"/>
      <c r="O26" s="44"/>
      <c r="P26" s="45"/>
    </row>
    <row r="27" spans="1:16" ht="12.75">
      <c r="A27" s="205">
        <v>11</v>
      </c>
      <c r="B27" s="176" t="s">
        <v>59</v>
      </c>
      <c r="C27" s="200" t="s">
        <v>256</v>
      </c>
      <c r="D27" s="264" t="s">
        <v>65</v>
      </c>
      <c r="E27" s="196">
        <v>36</v>
      </c>
      <c r="F27" s="114"/>
      <c r="G27" s="103"/>
      <c r="H27" s="44"/>
      <c r="I27" s="266"/>
      <c r="J27" s="266"/>
      <c r="K27" s="45"/>
      <c r="L27" s="46"/>
      <c r="M27" s="44"/>
      <c r="N27" s="44"/>
      <c r="O27" s="44"/>
      <c r="P27" s="45"/>
    </row>
    <row r="28" spans="1:16" ht="25.5">
      <c r="A28" s="205">
        <v>12</v>
      </c>
      <c r="B28" s="176" t="s">
        <v>59</v>
      </c>
      <c r="C28" s="293" t="s">
        <v>124</v>
      </c>
      <c r="D28" s="264" t="s">
        <v>65</v>
      </c>
      <c r="E28" s="196">
        <v>36</v>
      </c>
      <c r="F28" s="114"/>
      <c r="G28" s="103"/>
      <c r="H28" s="44"/>
      <c r="I28" s="98"/>
      <c r="J28" s="98"/>
      <c r="K28" s="45"/>
      <c r="L28" s="46"/>
      <c r="M28" s="44"/>
      <c r="N28" s="44"/>
      <c r="O28" s="44"/>
      <c r="P28" s="45"/>
    </row>
    <row r="29" spans="1:16" ht="12.75">
      <c r="A29" s="205">
        <v>13</v>
      </c>
      <c r="B29" s="176" t="s">
        <v>59</v>
      </c>
      <c r="C29" s="293" t="s">
        <v>257</v>
      </c>
      <c r="D29" s="264" t="s">
        <v>65</v>
      </c>
      <c r="E29" s="196">
        <v>36</v>
      </c>
      <c r="F29" s="114"/>
      <c r="G29" s="103"/>
      <c r="H29" s="44"/>
      <c r="I29" s="103"/>
      <c r="J29" s="103"/>
      <c r="K29" s="45"/>
      <c r="L29" s="46"/>
      <c r="M29" s="44"/>
      <c r="N29" s="44"/>
      <c r="O29" s="44"/>
      <c r="P29" s="45"/>
    </row>
    <row r="30" spans="1:16" ht="38.25">
      <c r="A30" s="205">
        <v>14</v>
      </c>
      <c r="B30" s="176" t="s">
        <v>59</v>
      </c>
      <c r="C30" s="293" t="s">
        <v>258</v>
      </c>
      <c r="D30" s="264" t="s">
        <v>65</v>
      </c>
      <c r="E30" s="196">
        <v>36</v>
      </c>
      <c r="F30" s="114"/>
      <c r="G30" s="103"/>
      <c r="H30" s="44"/>
      <c r="I30" s="266"/>
      <c r="J30" s="266"/>
      <c r="K30" s="45"/>
      <c r="L30" s="46"/>
      <c r="M30" s="44"/>
      <c r="N30" s="44"/>
      <c r="O30" s="44"/>
      <c r="P30" s="45"/>
    </row>
    <row r="31" spans="1:16" ht="38.25">
      <c r="A31" s="205">
        <v>15</v>
      </c>
      <c r="B31" s="176" t="s">
        <v>59</v>
      </c>
      <c r="C31" s="293" t="s">
        <v>133</v>
      </c>
      <c r="D31" s="264" t="s">
        <v>65</v>
      </c>
      <c r="E31" s="196">
        <v>36</v>
      </c>
      <c r="F31" s="114"/>
      <c r="G31" s="103"/>
      <c r="H31" s="44"/>
      <c r="I31" s="98"/>
      <c r="J31" s="98"/>
      <c r="K31" s="45"/>
      <c r="L31" s="46"/>
      <c r="M31" s="44"/>
      <c r="N31" s="44"/>
      <c r="O31" s="44"/>
      <c r="P31" s="45"/>
    </row>
    <row r="32" spans="1:16" ht="26.25" thickBot="1">
      <c r="A32" s="193">
        <v>16</v>
      </c>
      <c r="B32" s="209" t="s">
        <v>59</v>
      </c>
      <c r="C32" s="294" t="s">
        <v>259</v>
      </c>
      <c r="D32" s="262" t="s">
        <v>65</v>
      </c>
      <c r="E32" s="232">
        <v>36</v>
      </c>
      <c r="F32" s="206"/>
      <c r="G32" s="263"/>
      <c r="H32" s="61"/>
      <c r="I32" s="215"/>
      <c r="J32" s="215"/>
      <c r="K32" s="45"/>
      <c r="L32" s="46"/>
      <c r="M32" s="44"/>
      <c r="N32" s="44"/>
      <c r="O32" s="44"/>
      <c r="P32" s="45"/>
    </row>
    <row r="33" spans="1:16" ht="12" thickBot="1">
      <c r="A33" s="364" t="s">
        <v>424</v>
      </c>
      <c r="B33" s="365"/>
      <c r="C33" s="365"/>
      <c r="D33" s="365"/>
      <c r="E33" s="365"/>
      <c r="F33" s="365"/>
      <c r="G33" s="365"/>
      <c r="H33" s="365"/>
      <c r="I33" s="365"/>
      <c r="J33" s="365"/>
      <c r="K33" s="367"/>
      <c r="L33" s="64">
        <f>SUM(L14:L32)</f>
        <v>0</v>
      </c>
      <c r="M33" s="65">
        <f>SUM(M14:M32)</f>
        <v>0</v>
      </c>
      <c r="N33" s="65">
        <f>SUM(N14:N32)</f>
        <v>0</v>
      </c>
      <c r="O33" s="65">
        <f>SUM(O14:O32)</f>
        <v>0</v>
      </c>
      <c r="P33" s="66">
        <f>SUM(P14:P32)</f>
        <v>0</v>
      </c>
    </row>
    <row r="34" spans="1:16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</row>
    <row r="35" spans="1:16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</row>
    <row r="36" spans="1:16">
      <c r="A36" s="1" t="s">
        <v>14</v>
      </c>
      <c r="B36" s="16"/>
      <c r="C36" s="343">
        <f>'Kops a'!C37:H37</f>
        <v>0</v>
      </c>
      <c r="D36" s="343"/>
      <c r="E36" s="343"/>
      <c r="F36" s="343"/>
      <c r="G36" s="343"/>
      <c r="H36" s="343"/>
      <c r="I36" s="16"/>
      <c r="J36" s="16"/>
      <c r="K36" s="16"/>
      <c r="L36" s="16"/>
      <c r="M36" s="16"/>
      <c r="N36" s="16"/>
      <c r="O36" s="16"/>
      <c r="P36" s="16"/>
    </row>
    <row r="37" spans="1:16">
      <c r="A37" s="16"/>
      <c r="B37" s="16"/>
      <c r="C37" s="295" t="s">
        <v>15</v>
      </c>
      <c r="D37" s="295"/>
      <c r="E37" s="295"/>
      <c r="F37" s="295"/>
      <c r="G37" s="295"/>
      <c r="H37" s="295"/>
      <c r="I37" s="16"/>
      <c r="J37" s="16"/>
      <c r="K37" s="16"/>
      <c r="L37" s="16"/>
      <c r="M37" s="16"/>
      <c r="N37" s="16"/>
      <c r="O37" s="16"/>
      <c r="P37" s="16"/>
    </row>
    <row r="38" spans="1:16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</row>
    <row r="39" spans="1:16">
      <c r="A39" s="82" t="str">
        <f>'Kops a'!A40</f>
        <v>Tāme sastādīta _______________</v>
      </c>
      <c r="B39" s="83"/>
      <c r="C39" s="83"/>
      <c r="D39" s="83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</row>
    <row r="40" spans="1:16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</row>
    <row r="41" spans="1:16">
      <c r="A41" s="1" t="s">
        <v>37</v>
      </c>
      <c r="B41" s="16"/>
      <c r="C41" s="343">
        <f>'Kops a'!C42:H42</f>
        <v>0</v>
      </c>
      <c r="D41" s="343"/>
      <c r="E41" s="343"/>
      <c r="F41" s="343"/>
      <c r="G41" s="343"/>
      <c r="H41" s="343"/>
      <c r="I41" s="16"/>
      <c r="J41" s="16"/>
      <c r="K41" s="16"/>
      <c r="L41" s="16"/>
      <c r="M41" s="16"/>
      <c r="N41" s="16"/>
      <c r="O41" s="16"/>
      <c r="P41" s="16"/>
    </row>
    <row r="42" spans="1:16">
      <c r="A42" s="16"/>
      <c r="B42" s="16"/>
      <c r="C42" s="295" t="s">
        <v>15</v>
      </c>
      <c r="D42" s="295"/>
      <c r="E42" s="295"/>
      <c r="F42" s="295"/>
      <c r="G42" s="295"/>
      <c r="H42" s="295"/>
      <c r="I42" s="16"/>
      <c r="J42" s="16"/>
      <c r="K42" s="16"/>
      <c r="L42" s="16"/>
      <c r="M42" s="16"/>
      <c r="N42" s="16"/>
      <c r="O42" s="16"/>
      <c r="P42" s="16"/>
    </row>
    <row r="43" spans="1:16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</row>
    <row r="44" spans="1:16">
      <c r="A44" s="82" t="s">
        <v>54</v>
      </c>
      <c r="B44" s="83"/>
      <c r="C44" s="87">
        <f>'Kops a'!C45</f>
        <v>0</v>
      </c>
      <c r="D44" s="50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</row>
    <row r="45" spans="1:16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C42:H42"/>
    <mergeCell ref="C4:I4"/>
    <mergeCell ref="F12:K12"/>
    <mergeCell ref="A9:F9"/>
    <mergeCell ref="J9:M9"/>
    <mergeCell ref="D8:L8"/>
    <mergeCell ref="A33:K33"/>
    <mergeCell ref="C36:H36"/>
    <mergeCell ref="C37:H37"/>
    <mergeCell ref="C41:H41"/>
  </mergeCells>
  <conditionalFormatting sqref="A14:G32 I14:J32">
    <cfRule type="cellIs" dxfId="59" priority="27" operator="equal">
      <formula>0</formula>
    </cfRule>
  </conditionalFormatting>
  <conditionalFormatting sqref="N9:O9 H14:H32 K14:P32 D5:L8 D1">
    <cfRule type="cellIs" dxfId="58" priority="26" operator="equal">
      <formula>0</formula>
    </cfRule>
  </conditionalFormatting>
  <conditionalFormatting sqref="A9:F9">
    <cfRule type="containsText" dxfId="57" priority="24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 C4:I4">
    <cfRule type="cellIs" dxfId="56" priority="23" operator="equal">
      <formula>0</formula>
    </cfRule>
  </conditionalFormatting>
  <conditionalFormatting sqref="O10:P10">
    <cfRule type="cellIs" dxfId="55" priority="22" operator="equal">
      <formula>"20__. gada __. _________"</formula>
    </cfRule>
  </conditionalFormatting>
  <conditionalFormatting sqref="A33:K33">
    <cfRule type="containsText" dxfId="54" priority="21" operator="containsText" text="Tiešās izmaksas kopā, t. sk. darba devēja sociālais nodoklis __.__% ">
      <formula>NOT(ISERROR(SEARCH("Tiešās izmaksas kopā, t. sk. darba devēja sociālais nodoklis __.__% ",A33)))</formula>
    </cfRule>
  </conditionalFormatting>
  <conditionalFormatting sqref="L33:P33">
    <cfRule type="cellIs" dxfId="53" priority="16" operator="equal">
      <formula>0</formula>
    </cfRule>
  </conditionalFormatting>
  <conditionalFormatting sqref="C41:H41">
    <cfRule type="cellIs" dxfId="52" priority="4" operator="equal">
      <formula>0</formula>
    </cfRule>
  </conditionalFormatting>
  <conditionalFormatting sqref="C36:H36">
    <cfRule type="cellIs" dxfId="51" priority="3" operator="equal">
      <formula>0</formula>
    </cfRule>
  </conditionalFormatting>
  <conditionalFormatting sqref="C41:H41 C44 C36:H36">
    <cfRule type="cellIs" dxfId="50" priority="2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P50"/>
  <sheetViews>
    <sheetView view="pageBreakPreview" topLeftCell="A30" zoomScaleNormal="100" zoomScaleSheetLayoutView="100" workbookViewId="0">
      <selection activeCell="A38" sqref="A38:K38"/>
    </sheetView>
  </sheetViews>
  <sheetFormatPr defaultRowHeight="11.25"/>
  <cols>
    <col min="1" max="1" width="4.5703125" style="1" customWidth="1"/>
    <col min="2" max="2" width="5.28515625" style="1" customWidth="1"/>
    <col min="3" max="3" width="38.7109375" style="1" customWidth="1"/>
    <col min="4" max="4" width="5.85546875" style="1" customWidth="1"/>
    <col min="5" max="5" width="10.28515625" style="1" customWidth="1"/>
    <col min="6" max="6" width="7.7109375" style="1" customWidth="1"/>
    <col min="7" max="8" width="6.7109375" style="1" customWidth="1"/>
    <col min="9" max="9" width="9.5703125" style="1" customWidth="1"/>
    <col min="10" max="10" width="7.4257812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>
      <c r="A1" s="22"/>
      <c r="B1" s="22"/>
      <c r="C1" s="26" t="s">
        <v>38</v>
      </c>
      <c r="D1" s="51">
        <f>'Kops a'!A23</f>
        <v>9</v>
      </c>
      <c r="E1" s="22"/>
      <c r="F1" s="22"/>
      <c r="G1" s="22"/>
      <c r="H1" s="22"/>
      <c r="I1" s="22"/>
      <c r="J1" s="22"/>
      <c r="N1" s="25"/>
      <c r="O1" s="26"/>
      <c r="P1" s="27"/>
    </row>
    <row r="2" spans="1:16">
      <c r="A2" s="28"/>
      <c r="B2" s="28"/>
      <c r="C2" s="347" t="s">
        <v>271</v>
      </c>
      <c r="D2" s="347"/>
      <c r="E2" s="347"/>
      <c r="F2" s="347"/>
      <c r="G2" s="347"/>
      <c r="H2" s="347"/>
      <c r="I2" s="347"/>
      <c r="J2" s="28"/>
    </row>
    <row r="3" spans="1:16">
      <c r="A3" s="29"/>
      <c r="B3" s="29"/>
      <c r="C3" s="338" t="s">
        <v>17</v>
      </c>
      <c r="D3" s="338"/>
      <c r="E3" s="338"/>
      <c r="F3" s="338"/>
      <c r="G3" s="338"/>
      <c r="H3" s="338"/>
      <c r="I3" s="338"/>
      <c r="J3" s="29"/>
    </row>
    <row r="4" spans="1:16">
      <c r="A4" s="29"/>
      <c r="B4" s="29"/>
      <c r="C4" s="348" t="s">
        <v>52</v>
      </c>
      <c r="D4" s="348"/>
      <c r="E4" s="348"/>
      <c r="F4" s="348"/>
      <c r="G4" s="348"/>
      <c r="H4" s="348"/>
      <c r="I4" s="348"/>
      <c r="J4" s="29"/>
    </row>
    <row r="5" spans="1:16">
      <c r="A5" s="22"/>
      <c r="B5" s="22"/>
      <c r="C5" s="26" t="s">
        <v>5</v>
      </c>
      <c r="D5" s="360" t="str">
        <f>'Kops a'!D6</f>
        <v>Daudzdzīvokļu dzīvojamā ēka</v>
      </c>
      <c r="E5" s="360"/>
      <c r="F5" s="360"/>
      <c r="G5" s="360"/>
      <c r="H5" s="360"/>
      <c r="I5" s="360"/>
      <c r="J5" s="360"/>
      <c r="K5" s="360"/>
      <c r="L5" s="360"/>
      <c r="M5" s="16"/>
      <c r="N5" s="16"/>
      <c r="O5" s="16"/>
      <c r="P5" s="16"/>
    </row>
    <row r="6" spans="1:16">
      <c r="A6" s="22"/>
      <c r="B6" s="22"/>
      <c r="C6" s="26" t="s">
        <v>6</v>
      </c>
      <c r="D6" s="360" t="str">
        <f>'Kops a'!D7</f>
        <v>Energoefektivitātes paaugstināšanas būvdarbi daudzdzīvokļu dzīvojamā mājā</v>
      </c>
      <c r="E6" s="360"/>
      <c r="F6" s="360"/>
      <c r="G6" s="360"/>
      <c r="H6" s="360"/>
      <c r="I6" s="360"/>
      <c r="J6" s="360"/>
      <c r="K6" s="360"/>
      <c r="L6" s="360"/>
      <c r="M6" s="16"/>
      <c r="N6" s="16"/>
      <c r="O6" s="16"/>
      <c r="P6" s="16"/>
    </row>
    <row r="7" spans="1:16">
      <c r="A7" s="22"/>
      <c r="B7" s="22"/>
      <c r="C7" s="26" t="s">
        <v>7</v>
      </c>
      <c r="D7" s="360" t="str">
        <f>'Kops a'!D8</f>
        <v>Zeiferta iela 24, Olaine</v>
      </c>
      <c r="E7" s="360"/>
      <c r="F7" s="360"/>
      <c r="G7" s="360"/>
      <c r="H7" s="360"/>
      <c r="I7" s="360"/>
      <c r="J7" s="360"/>
      <c r="K7" s="360"/>
      <c r="L7" s="360"/>
      <c r="M7" s="16"/>
      <c r="N7" s="16"/>
      <c r="O7" s="16"/>
      <c r="P7" s="16"/>
    </row>
    <row r="8" spans="1:16">
      <c r="A8" s="22"/>
      <c r="B8" s="22"/>
      <c r="C8" s="4" t="s">
        <v>20</v>
      </c>
      <c r="D8" s="360" t="str">
        <f>'Kops a'!D9</f>
        <v>Iepirkums Nr.AS OŪS 2021/01_E</v>
      </c>
      <c r="E8" s="360"/>
      <c r="F8" s="360"/>
      <c r="G8" s="360"/>
      <c r="H8" s="360"/>
      <c r="I8" s="360"/>
      <c r="J8" s="360"/>
      <c r="K8" s="360"/>
      <c r="L8" s="360"/>
      <c r="M8" s="16"/>
      <c r="N8" s="16"/>
      <c r="O8" s="16"/>
      <c r="P8" s="16"/>
    </row>
    <row r="9" spans="1:16" ht="11.25" customHeight="1">
      <c r="A9" s="349" t="s">
        <v>417</v>
      </c>
      <c r="B9" s="349"/>
      <c r="C9" s="349"/>
      <c r="D9" s="349"/>
      <c r="E9" s="349"/>
      <c r="F9" s="349"/>
      <c r="G9" s="30"/>
      <c r="H9" s="30"/>
      <c r="I9" s="30"/>
      <c r="J9" s="353" t="s">
        <v>39</v>
      </c>
      <c r="K9" s="353"/>
      <c r="L9" s="353"/>
      <c r="M9" s="353"/>
      <c r="N9" s="359">
        <f>P38</f>
        <v>0</v>
      </c>
      <c r="O9" s="359"/>
      <c r="P9" s="30"/>
    </row>
    <row r="10" spans="1:16">
      <c r="A10" s="31"/>
      <c r="B10" s="32"/>
      <c r="C10" s="4"/>
      <c r="D10" s="22"/>
      <c r="E10" s="22"/>
      <c r="F10" s="22"/>
      <c r="G10" s="22"/>
      <c r="H10" s="22"/>
      <c r="I10" s="22"/>
      <c r="J10" s="22"/>
      <c r="K10" s="22"/>
      <c r="L10" s="28"/>
      <c r="M10" s="28"/>
      <c r="O10" s="85"/>
      <c r="P10" s="84" t="str">
        <f>A44</f>
        <v>Tāme sastādīta _______________</v>
      </c>
    </row>
    <row r="11" spans="1:16" ht="12" thickBot="1">
      <c r="A11" s="31"/>
      <c r="B11" s="32"/>
      <c r="C11" s="4"/>
      <c r="D11" s="22"/>
      <c r="E11" s="22"/>
      <c r="F11" s="22"/>
      <c r="G11" s="22"/>
      <c r="H11" s="22"/>
      <c r="I11" s="22"/>
      <c r="J11" s="22"/>
      <c r="K11" s="22"/>
      <c r="L11" s="33"/>
      <c r="M11" s="33"/>
      <c r="N11" s="34"/>
      <c r="O11" s="25"/>
      <c r="P11" s="22"/>
    </row>
    <row r="12" spans="1:16">
      <c r="A12" s="317" t="s">
        <v>23</v>
      </c>
      <c r="B12" s="354" t="s">
        <v>40</v>
      </c>
      <c r="C12" s="351" t="s">
        <v>41</v>
      </c>
      <c r="D12" s="357" t="s">
        <v>42</v>
      </c>
      <c r="E12" s="341" t="s">
        <v>43</v>
      </c>
      <c r="F12" s="350" t="s">
        <v>44</v>
      </c>
      <c r="G12" s="351"/>
      <c r="H12" s="351"/>
      <c r="I12" s="351"/>
      <c r="J12" s="351"/>
      <c r="K12" s="352"/>
      <c r="L12" s="350" t="s">
        <v>45</v>
      </c>
      <c r="M12" s="351"/>
      <c r="N12" s="351"/>
      <c r="O12" s="351"/>
      <c r="P12" s="352"/>
    </row>
    <row r="13" spans="1:16" ht="126.75" customHeight="1" thickBot="1">
      <c r="A13" s="368"/>
      <c r="B13" s="369"/>
      <c r="C13" s="370"/>
      <c r="D13" s="371"/>
      <c r="E13" s="372"/>
      <c r="F13" s="35" t="s">
        <v>46</v>
      </c>
      <c r="G13" s="36" t="s">
        <v>47</v>
      </c>
      <c r="H13" s="36" t="s">
        <v>48</v>
      </c>
      <c r="I13" s="36" t="s">
        <v>49</v>
      </c>
      <c r="J13" s="36" t="s">
        <v>50</v>
      </c>
      <c r="K13" s="60" t="s">
        <v>51</v>
      </c>
      <c r="L13" s="35" t="s">
        <v>46</v>
      </c>
      <c r="M13" s="36" t="s">
        <v>48</v>
      </c>
      <c r="N13" s="36" t="s">
        <v>49</v>
      </c>
      <c r="O13" s="36" t="s">
        <v>50</v>
      </c>
      <c r="P13" s="60" t="s">
        <v>51</v>
      </c>
    </row>
    <row r="14" spans="1:16" ht="12.75">
      <c r="A14" s="270"/>
      <c r="B14" s="260"/>
      <c r="C14" s="238" t="s">
        <v>272</v>
      </c>
      <c r="D14" s="237"/>
      <c r="E14" s="254"/>
      <c r="F14" s="233"/>
      <c r="G14" s="239"/>
      <c r="H14" s="93"/>
      <c r="I14" s="163"/>
      <c r="J14" s="163"/>
      <c r="K14" s="62"/>
      <c r="L14" s="63"/>
      <c r="M14" s="61"/>
      <c r="N14" s="61"/>
      <c r="O14" s="61"/>
      <c r="P14" s="62"/>
    </row>
    <row r="15" spans="1:16" ht="25.5">
      <c r="A15" s="205">
        <v>1</v>
      </c>
      <c r="B15" s="176" t="s">
        <v>59</v>
      </c>
      <c r="C15" s="256" t="s">
        <v>273</v>
      </c>
      <c r="D15" s="217" t="s">
        <v>72</v>
      </c>
      <c r="E15" s="221">
        <v>140</v>
      </c>
      <c r="F15" s="114"/>
      <c r="G15" s="103"/>
      <c r="H15" s="44"/>
      <c r="I15" s="98"/>
      <c r="J15" s="98"/>
      <c r="K15" s="45"/>
      <c r="L15" s="46"/>
      <c r="M15" s="44"/>
      <c r="N15" s="44"/>
      <c r="O15" s="44"/>
      <c r="P15" s="45"/>
    </row>
    <row r="16" spans="1:16" ht="25.5">
      <c r="A16" s="205">
        <v>2</v>
      </c>
      <c r="B16" s="176" t="s">
        <v>59</v>
      </c>
      <c r="C16" s="256" t="s">
        <v>274</v>
      </c>
      <c r="D16" s="217" t="s">
        <v>72</v>
      </c>
      <c r="E16" s="221">
        <v>5</v>
      </c>
      <c r="F16" s="114"/>
      <c r="G16" s="103"/>
      <c r="H16" s="44"/>
      <c r="I16" s="98"/>
      <c r="J16" s="98"/>
      <c r="K16" s="45"/>
      <c r="L16" s="46"/>
      <c r="M16" s="44"/>
      <c r="N16" s="44"/>
      <c r="O16" s="44"/>
      <c r="P16" s="45"/>
    </row>
    <row r="17" spans="1:16" ht="12.75">
      <c r="A17" s="205">
        <v>3</v>
      </c>
      <c r="B17" s="176" t="s">
        <v>59</v>
      </c>
      <c r="C17" s="256" t="s">
        <v>275</v>
      </c>
      <c r="D17" s="217" t="s">
        <v>72</v>
      </c>
      <c r="E17" s="221">
        <v>6</v>
      </c>
      <c r="F17" s="114"/>
      <c r="G17" s="103"/>
      <c r="H17" s="44"/>
      <c r="I17" s="98"/>
      <c r="J17" s="98"/>
      <c r="K17" s="45"/>
      <c r="L17" s="46"/>
      <c r="M17" s="44"/>
      <c r="N17" s="44"/>
      <c r="O17" s="44"/>
      <c r="P17" s="45"/>
    </row>
    <row r="18" spans="1:16" ht="12.75">
      <c r="A18" s="205">
        <v>4</v>
      </c>
      <c r="B18" s="176" t="s">
        <v>59</v>
      </c>
      <c r="C18" s="256" t="s">
        <v>276</v>
      </c>
      <c r="D18" s="202" t="s">
        <v>72</v>
      </c>
      <c r="E18" s="221">
        <v>2</v>
      </c>
      <c r="F18" s="114"/>
      <c r="G18" s="103"/>
      <c r="H18" s="44"/>
      <c r="I18" s="98"/>
      <c r="J18" s="98"/>
      <c r="K18" s="45"/>
      <c r="L18" s="46"/>
      <c r="M18" s="44"/>
      <c r="N18" s="44"/>
      <c r="O18" s="44"/>
      <c r="P18" s="45"/>
    </row>
    <row r="19" spans="1:16" ht="12.75">
      <c r="A19" s="205">
        <v>5</v>
      </c>
      <c r="B19" s="176" t="s">
        <v>59</v>
      </c>
      <c r="C19" s="256" t="s">
        <v>277</v>
      </c>
      <c r="D19" s="217" t="s">
        <v>61</v>
      </c>
      <c r="E19" s="221">
        <v>682.2</v>
      </c>
      <c r="F19" s="114"/>
      <c r="G19" s="103"/>
      <c r="H19" s="44"/>
      <c r="I19" s="98"/>
      <c r="J19" s="98"/>
      <c r="K19" s="45"/>
      <c r="L19" s="46"/>
      <c r="M19" s="44"/>
      <c r="N19" s="44"/>
      <c r="O19" s="44"/>
      <c r="P19" s="45"/>
    </row>
    <row r="20" spans="1:16" ht="25.5">
      <c r="A20" s="205"/>
      <c r="B20" s="176"/>
      <c r="C20" s="234" t="s">
        <v>295</v>
      </c>
      <c r="D20" s="217"/>
      <c r="E20" s="221"/>
      <c r="F20" s="114"/>
      <c r="G20" s="103"/>
      <c r="H20" s="44"/>
      <c r="I20" s="98"/>
      <c r="J20" s="98"/>
      <c r="K20" s="45"/>
      <c r="L20" s="46"/>
      <c r="M20" s="44"/>
      <c r="N20" s="44"/>
      <c r="O20" s="44"/>
      <c r="P20" s="45"/>
    </row>
    <row r="21" spans="1:16" ht="102">
      <c r="A21" s="205">
        <v>6</v>
      </c>
      <c r="B21" s="176" t="s">
        <v>59</v>
      </c>
      <c r="C21" s="256" t="s">
        <v>278</v>
      </c>
      <c r="D21" s="217" t="s">
        <v>72</v>
      </c>
      <c r="E21" s="221">
        <v>29</v>
      </c>
      <c r="F21" s="114"/>
      <c r="G21" s="103"/>
      <c r="H21" s="44"/>
      <c r="I21" s="98"/>
      <c r="J21" s="98"/>
      <c r="K21" s="45"/>
      <c r="L21" s="46"/>
      <c r="M21" s="44"/>
      <c r="N21" s="44"/>
      <c r="O21" s="44"/>
      <c r="P21" s="45"/>
    </row>
    <row r="22" spans="1:16" ht="38.25">
      <c r="A22" s="205">
        <v>7</v>
      </c>
      <c r="B22" s="176" t="s">
        <v>59</v>
      </c>
      <c r="C22" s="256" t="s">
        <v>279</v>
      </c>
      <c r="D22" s="217" t="s">
        <v>72</v>
      </c>
      <c r="E22" s="221">
        <v>15</v>
      </c>
      <c r="F22" s="114"/>
      <c r="G22" s="103"/>
      <c r="H22" s="44"/>
      <c r="I22" s="98"/>
      <c r="J22" s="98"/>
      <c r="K22" s="45"/>
      <c r="L22" s="46"/>
      <c r="M22" s="44"/>
      <c r="N22" s="44"/>
      <c r="O22" s="44"/>
      <c r="P22" s="45"/>
    </row>
    <row r="23" spans="1:16" ht="38.25">
      <c r="A23" s="205">
        <v>8</v>
      </c>
      <c r="B23" s="176" t="s">
        <v>59</v>
      </c>
      <c r="C23" s="256" t="s">
        <v>280</v>
      </c>
      <c r="D23" s="217" t="s">
        <v>72</v>
      </c>
      <c r="E23" s="221">
        <v>44</v>
      </c>
      <c r="F23" s="114"/>
      <c r="G23" s="103"/>
      <c r="H23" s="44"/>
      <c r="I23" s="98"/>
      <c r="J23" s="98"/>
      <c r="K23" s="45"/>
      <c r="L23" s="46"/>
      <c r="M23" s="44"/>
      <c r="N23" s="44"/>
      <c r="O23" s="44"/>
      <c r="P23" s="45"/>
    </row>
    <row r="24" spans="1:16" ht="51">
      <c r="A24" s="205">
        <v>9</v>
      </c>
      <c r="B24" s="176" t="s">
        <v>59</v>
      </c>
      <c r="C24" s="256" t="s">
        <v>281</v>
      </c>
      <c r="D24" s="217" t="s">
        <v>72</v>
      </c>
      <c r="E24" s="221">
        <v>20</v>
      </c>
      <c r="F24" s="114"/>
      <c r="G24" s="103"/>
      <c r="H24" s="44"/>
      <c r="I24" s="98"/>
      <c r="J24" s="98"/>
      <c r="K24" s="45"/>
      <c r="L24" s="46"/>
      <c r="M24" s="44"/>
      <c r="N24" s="44"/>
      <c r="O24" s="44"/>
      <c r="P24" s="45"/>
    </row>
    <row r="25" spans="1:16" ht="51">
      <c r="A25" s="205">
        <v>10</v>
      </c>
      <c r="B25" s="176" t="s">
        <v>59</v>
      </c>
      <c r="C25" s="256" t="s">
        <v>282</v>
      </c>
      <c r="D25" s="217" t="s">
        <v>72</v>
      </c>
      <c r="E25" s="221">
        <v>8</v>
      </c>
      <c r="F25" s="114"/>
      <c r="G25" s="103"/>
      <c r="H25" s="44"/>
      <c r="I25" s="98"/>
      <c r="J25" s="98"/>
      <c r="K25" s="45"/>
      <c r="L25" s="46"/>
      <c r="M25" s="44"/>
      <c r="N25" s="44"/>
      <c r="O25" s="44"/>
      <c r="P25" s="45"/>
    </row>
    <row r="26" spans="1:16" ht="38.25">
      <c r="A26" s="205">
        <v>11</v>
      </c>
      <c r="B26" s="176" t="s">
        <v>59</v>
      </c>
      <c r="C26" s="256" t="s">
        <v>283</v>
      </c>
      <c r="D26" s="217" t="s">
        <v>72</v>
      </c>
      <c r="E26" s="221">
        <v>24</v>
      </c>
      <c r="F26" s="114"/>
      <c r="G26" s="103"/>
      <c r="H26" s="44"/>
      <c r="I26" s="98"/>
      <c r="J26" s="98"/>
      <c r="K26" s="45"/>
      <c r="L26" s="46"/>
      <c r="M26" s="44"/>
      <c r="N26" s="44"/>
      <c r="O26" s="44"/>
      <c r="P26" s="45"/>
    </row>
    <row r="27" spans="1:16" ht="51">
      <c r="A27" s="205">
        <v>12</v>
      </c>
      <c r="B27" s="176" t="s">
        <v>59</v>
      </c>
      <c r="C27" s="293" t="s">
        <v>284</v>
      </c>
      <c r="D27" s="217" t="s">
        <v>61</v>
      </c>
      <c r="E27" s="221">
        <v>956.1</v>
      </c>
      <c r="F27" s="114"/>
      <c r="G27" s="103"/>
      <c r="H27" s="44"/>
      <c r="I27" s="110"/>
      <c r="J27" s="110"/>
      <c r="K27" s="45"/>
      <c r="L27" s="46"/>
      <c r="M27" s="44"/>
      <c r="N27" s="44"/>
      <c r="O27" s="44"/>
      <c r="P27" s="45"/>
    </row>
    <row r="28" spans="1:16" ht="51">
      <c r="A28" s="205">
        <v>13</v>
      </c>
      <c r="B28" s="176" t="s">
        <v>59</v>
      </c>
      <c r="C28" s="293" t="s">
        <v>285</v>
      </c>
      <c r="D28" s="217" t="s">
        <v>61</v>
      </c>
      <c r="E28" s="221">
        <v>2080</v>
      </c>
      <c r="F28" s="114"/>
      <c r="G28" s="103"/>
      <c r="H28" s="44"/>
      <c r="I28" s="110"/>
      <c r="J28" s="110"/>
      <c r="K28" s="45"/>
      <c r="L28" s="46"/>
      <c r="M28" s="44"/>
      <c r="N28" s="44"/>
      <c r="O28" s="44"/>
      <c r="P28" s="45"/>
    </row>
    <row r="29" spans="1:16" ht="38.25">
      <c r="A29" s="205">
        <v>14</v>
      </c>
      <c r="B29" s="176" t="s">
        <v>59</v>
      </c>
      <c r="C29" s="293" t="s">
        <v>286</v>
      </c>
      <c r="D29" s="217" t="s">
        <v>72</v>
      </c>
      <c r="E29" s="221">
        <v>304</v>
      </c>
      <c r="F29" s="114"/>
      <c r="G29" s="103"/>
      <c r="H29" s="44"/>
      <c r="I29" s="98"/>
      <c r="J29" s="98"/>
      <c r="K29" s="45"/>
      <c r="L29" s="46"/>
      <c r="M29" s="44"/>
      <c r="N29" s="44"/>
      <c r="O29" s="44"/>
      <c r="P29" s="45"/>
    </row>
    <row r="30" spans="1:16" ht="12.75">
      <c r="A30" s="205"/>
      <c r="B30" s="176"/>
      <c r="C30" s="234" t="s">
        <v>287</v>
      </c>
      <c r="D30" s="217"/>
      <c r="E30" s="221"/>
      <c r="F30" s="198"/>
      <c r="G30" s="103"/>
      <c r="H30" s="44"/>
      <c r="I30" s="98"/>
      <c r="J30" s="98"/>
      <c r="K30" s="45"/>
      <c r="L30" s="46"/>
      <c r="M30" s="44"/>
      <c r="N30" s="44"/>
      <c r="O30" s="44"/>
      <c r="P30" s="45"/>
    </row>
    <row r="31" spans="1:16" ht="76.5">
      <c r="A31" s="205">
        <v>15</v>
      </c>
      <c r="B31" s="176" t="s">
        <v>59</v>
      </c>
      <c r="C31" s="256" t="s">
        <v>288</v>
      </c>
      <c r="D31" s="217" t="s">
        <v>72</v>
      </c>
      <c r="E31" s="221">
        <v>5</v>
      </c>
      <c r="F31" s="114"/>
      <c r="G31" s="103"/>
      <c r="H31" s="44"/>
      <c r="I31" s="98"/>
      <c r="J31" s="98"/>
      <c r="K31" s="45"/>
      <c r="L31" s="46"/>
      <c r="M31" s="44"/>
      <c r="N31" s="44"/>
      <c r="O31" s="44"/>
      <c r="P31" s="45"/>
    </row>
    <row r="32" spans="1:16" ht="38.25">
      <c r="A32" s="205">
        <v>16</v>
      </c>
      <c r="B32" s="176" t="s">
        <v>59</v>
      </c>
      <c r="C32" s="293" t="s">
        <v>289</v>
      </c>
      <c r="D32" s="217" t="s">
        <v>61</v>
      </c>
      <c r="E32" s="221">
        <v>46.8</v>
      </c>
      <c r="F32" s="114"/>
      <c r="G32" s="103"/>
      <c r="H32" s="44"/>
      <c r="I32" s="110"/>
      <c r="J32" s="110"/>
      <c r="K32" s="45"/>
      <c r="L32" s="46"/>
      <c r="M32" s="44"/>
      <c r="N32" s="44"/>
      <c r="O32" s="44"/>
      <c r="P32" s="45"/>
    </row>
    <row r="33" spans="1:16" ht="12.75">
      <c r="A33" s="205"/>
      <c r="B33" s="176"/>
      <c r="C33" s="234" t="s">
        <v>290</v>
      </c>
      <c r="D33" s="217"/>
      <c r="E33" s="221"/>
      <c r="F33" s="198"/>
      <c r="G33" s="103"/>
      <c r="H33" s="44"/>
      <c r="I33" s="98"/>
      <c r="J33" s="98"/>
      <c r="K33" s="45"/>
      <c r="L33" s="46"/>
      <c r="M33" s="44"/>
      <c r="N33" s="44"/>
      <c r="O33" s="44"/>
      <c r="P33" s="45"/>
    </row>
    <row r="34" spans="1:16" ht="63.75">
      <c r="A34" s="205">
        <v>17</v>
      </c>
      <c r="B34" s="176" t="s">
        <v>59</v>
      </c>
      <c r="C34" s="256" t="s">
        <v>291</v>
      </c>
      <c r="D34" s="217" t="s">
        <v>72</v>
      </c>
      <c r="E34" s="221">
        <v>23</v>
      </c>
      <c r="F34" s="114"/>
      <c r="G34" s="103"/>
      <c r="H34" s="44"/>
      <c r="I34" s="98"/>
      <c r="J34" s="98"/>
      <c r="K34" s="45"/>
      <c r="L34" s="46"/>
      <c r="M34" s="44"/>
      <c r="N34" s="44"/>
      <c r="O34" s="44"/>
      <c r="P34" s="45"/>
    </row>
    <row r="35" spans="1:16" ht="38.25">
      <c r="A35" s="205">
        <v>18</v>
      </c>
      <c r="B35" s="176" t="s">
        <v>59</v>
      </c>
      <c r="C35" s="256" t="s">
        <v>292</v>
      </c>
      <c r="D35" s="217" t="s">
        <v>72</v>
      </c>
      <c r="E35" s="221">
        <v>90</v>
      </c>
      <c r="F35" s="114"/>
      <c r="G35" s="103"/>
      <c r="H35" s="44"/>
      <c r="I35" s="98"/>
      <c r="J35" s="98"/>
      <c r="K35" s="45"/>
      <c r="L35" s="46"/>
      <c r="M35" s="44"/>
      <c r="N35" s="44"/>
      <c r="O35" s="44"/>
      <c r="P35" s="45"/>
    </row>
    <row r="36" spans="1:16" ht="25.5">
      <c r="A36" s="205">
        <v>19</v>
      </c>
      <c r="B36" s="176" t="s">
        <v>59</v>
      </c>
      <c r="C36" s="256" t="s">
        <v>293</v>
      </c>
      <c r="D36" s="217" t="s">
        <v>83</v>
      </c>
      <c r="E36" s="221">
        <v>0.24</v>
      </c>
      <c r="F36" s="114"/>
      <c r="G36" s="103"/>
      <c r="H36" s="44"/>
      <c r="I36" s="98"/>
      <c r="J36" s="98"/>
      <c r="K36" s="45"/>
      <c r="L36" s="46"/>
      <c r="M36" s="44"/>
      <c r="N36" s="44"/>
      <c r="O36" s="44"/>
      <c r="P36" s="45"/>
    </row>
    <row r="37" spans="1:16" ht="77.25" thickBot="1">
      <c r="A37" s="193">
        <v>20</v>
      </c>
      <c r="B37" s="209" t="s">
        <v>59</v>
      </c>
      <c r="C37" s="240" t="s">
        <v>294</v>
      </c>
      <c r="D37" s="143" t="s">
        <v>72</v>
      </c>
      <c r="E37" s="119">
        <v>2</v>
      </c>
      <c r="F37" s="206"/>
      <c r="G37" s="271"/>
      <c r="H37" s="61"/>
      <c r="I37" s="215"/>
      <c r="J37" s="215"/>
      <c r="K37" s="45"/>
      <c r="L37" s="46"/>
      <c r="M37" s="44"/>
      <c r="N37" s="44"/>
      <c r="O37" s="44"/>
      <c r="P37" s="45"/>
    </row>
    <row r="38" spans="1:16" ht="12" thickBot="1">
      <c r="A38" s="364" t="s">
        <v>424</v>
      </c>
      <c r="B38" s="365"/>
      <c r="C38" s="365"/>
      <c r="D38" s="365"/>
      <c r="E38" s="365"/>
      <c r="F38" s="365"/>
      <c r="G38" s="365"/>
      <c r="H38" s="365"/>
      <c r="I38" s="365"/>
      <c r="J38" s="365"/>
      <c r="K38" s="367"/>
      <c r="L38" s="64">
        <f>SUM(L14:L37)</f>
        <v>0</v>
      </c>
      <c r="M38" s="65">
        <f>SUM(M14:M37)</f>
        <v>0</v>
      </c>
      <c r="N38" s="65">
        <f>SUM(N14:N37)</f>
        <v>0</v>
      </c>
      <c r="O38" s="65">
        <f>SUM(O14:O37)</f>
        <v>0</v>
      </c>
      <c r="P38" s="66">
        <f>SUM(P14:P37)</f>
        <v>0</v>
      </c>
    </row>
    <row r="39" spans="1:16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</row>
    <row r="40" spans="1:16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</row>
    <row r="41" spans="1:16">
      <c r="A41" s="1" t="s">
        <v>14</v>
      </c>
      <c r="B41" s="16"/>
      <c r="C41" s="343">
        <f>'Kops a'!C37:H37</f>
        <v>0</v>
      </c>
      <c r="D41" s="343"/>
      <c r="E41" s="343"/>
      <c r="F41" s="343"/>
      <c r="G41" s="343"/>
      <c r="H41" s="343"/>
      <c r="I41" s="16"/>
      <c r="J41" s="16"/>
      <c r="K41" s="16"/>
      <c r="L41" s="16"/>
      <c r="M41" s="16"/>
      <c r="N41" s="16"/>
      <c r="O41" s="16"/>
      <c r="P41" s="16"/>
    </row>
    <row r="42" spans="1:16">
      <c r="A42" s="16"/>
      <c r="B42" s="16"/>
      <c r="C42" s="295" t="s">
        <v>15</v>
      </c>
      <c r="D42" s="295"/>
      <c r="E42" s="295"/>
      <c r="F42" s="295"/>
      <c r="G42" s="295"/>
      <c r="H42" s="295"/>
      <c r="I42" s="16"/>
      <c r="J42" s="16"/>
      <c r="K42" s="16"/>
      <c r="L42" s="16"/>
      <c r="M42" s="16"/>
      <c r="N42" s="16"/>
      <c r="O42" s="16"/>
      <c r="P42" s="16"/>
    </row>
    <row r="43" spans="1:16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</row>
    <row r="44" spans="1:16">
      <c r="A44" s="82" t="str">
        <f>'Kops a'!A40</f>
        <v>Tāme sastādīta _______________</v>
      </c>
      <c r="B44" s="83"/>
      <c r="C44" s="83"/>
      <c r="D44" s="83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</row>
    <row r="45" spans="1:16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</row>
    <row r="46" spans="1:16">
      <c r="A46" s="1" t="s">
        <v>37</v>
      </c>
      <c r="B46" s="16"/>
      <c r="C46" s="343">
        <f>'Kops a'!C42:H42</f>
        <v>0</v>
      </c>
      <c r="D46" s="343"/>
      <c r="E46" s="343"/>
      <c r="F46" s="343"/>
      <c r="G46" s="343"/>
      <c r="H46" s="343"/>
      <c r="I46" s="16"/>
      <c r="J46" s="16"/>
      <c r="K46" s="16"/>
      <c r="L46" s="16"/>
      <c r="M46" s="16"/>
      <c r="N46" s="16"/>
      <c r="O46" s="16"/>
      <c r="P46" s="16"/>
    </row>
    <row r="47" spans="1:16">
      <c r="A47" s="16"/>
      <c r="B47" s="16"/>
      <c r="C47" s="295" t="s">
        <v>15</v>
      </c>
      <c r="D47" s="295"/>
      <c r="E47" s="295"/>
      <c r="F47" s="295"/>
      <c r="G47" s="295"/>
      <c r="H47" s="295"/>
      <c r="I47" s="16"/>
      <c r="J47" s="16"/>
      <c r="K47" s="16"/>
      <c r="L47" s="16"/>
      <c r="M47" s="16"/>
      <c r="N47" s="16"/>
      <c r="O47" s="16"/>
      <c r="P47" s="16"/>
    </row>
    <row r="48" spans="1:16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</row>
    <row r="49" spans="1:16">
      <c r="A49" s="82" t="s">
        <v>54</v>
      </c>
      <c r="B49" s="83"/>
      <c r="C49" s="87">
        <f>'Kops a'!C45</f>
        <v>0</v>
      </c>
      <c r="D49" s="50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</row>
    <row r="50" spans="1:16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C47:H47"/>
    <mergeCell ref="C4:I4"/>
    <mergeCell ref="F12:K12"/>
    <mergeCell ref="A9:F9"/>
    <mergeCell ref="J9:M9"/>
    <mergeCell ref="D8:L8"/>
    <mergeCell ref="A38:K38"/>
    <mergeCell ref="C41:H41"/>
    <mergeCell ref="C42:H42"/>
    <mergeCell ref="C46:H46"/>
  </mergeCells>
  <conditionalFormatting sqref="A14:G37 I14:J37">
    <cfRule type="cellIs" dxfId="49" priority="27" operator="equal">
      <formula>0</formula>
    </cfRule>
  </conditionalFormatting>
  <conditionalFormatting sqref="N9:O9 H14:H37 K14:P37 D5:L8 D1">
    <cfRule type="cellIs" dxfId="48" priority="26" operator="equal">
      <formula>0</formula>
    </cfRule>
  </conditionalFormatting>
  <conditionalFormatting sqref="A9:F9">
    <cfRule type="containsText" dxfId="47" priority="24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 C4:I4">
    <cfRule type="cellIs" dxfId="46" priority="23" operator="equal">
      <formula>0</formula>
    </cfRule>
  </conditionalFormatting>
  <conditionalFormatting sqref="O10:P10">
    <cfRule type="cellIs" dxfId="45" priority="22" operator="equal">
      <formula>"20__. gada __. _________"</formula>
    </cfRule>
  </conditionalFormatting>
  <conditionalFormatting sqref="A38:K38">
    <cfRule type="containsText" dxfId="44" priority="21" operator="containsText" text="Tiešās izmaksas kopā, t. sk. darba devēja sociālais nodoklis __.__% ">
      <formula>NOT(ISERROR(SEARCH("Tiešās izmaksas kopā, t. sk. darba devēja sociālais nodoklis __.__% ",A38)))</formula>
    </cfRule>
  </conditionalFormatting>
  <conditionalFormatting sqref="L38:P38">
    <cfRule type="cellIs" dxfId="43" priority="16" operator="equal">
      <formula>0</formula>
    </cfRule>
  </conditionalFormatting>
  <conditionalFormatting sqref="C46:H46">
    <cfRule type="cellIs" dxfId="42" priority="4" operator="equal">
      <formula>0</formula>
    </cfRule>
  </conditionalFormatting>
  <conditionalFormatting sqref="C41:H41">
    <cfRule type="cellIs" dxfId="41" priority="3" operator="equal">
      <formula>0</formula>
    </cfRule>
  </conditionalFormatting>
  <conditionalFormatting sqref="C46:H46 C49 C41:H41">
    <cfRule type="cellIs" dxfId="40" priority="2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7" fitToHeight="0" orientation="landscape" r:id="rId1"/>
  <rowBreaks count="1" manualBreakCount="1">
    <brk id="23" max="1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P48"/>
  <sheetViews>
    <sheetView view="pageBreakPreview" topLeftCell="A25" zoomScaleNormal="100" zoomScaleSheetLayoutView="100" workbookViewId="0">
      <selection activeCell="A36" sqref="A36:K36"/>
    </sheetView>
  </sheetViews>
  <sheetFormatPr defaultRowHeight="11.25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6.4257812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>
      <c r="A1" s="22"/>
      <c r="B1" s="22"/>
      <c r="C1" s="26" t="s">
        <v>38</v>
      </c>
      <c r="D1" s="51">
        <f>'Kops a'!A24</f>
        <v>10</v>
      </c>
      <c r="E1" s="22"/>
      <c r="F1" s="22"/>
      <c r="G1" s="22"/>
      <c r="H1" s="22"/>
      <c r="I1" s="22"/>
      <c r="J1" s="22"/>
      <c r="N1" s="25"/>
      <c r="O1" s="26"/>
      <c r="P1" s="27"/>
    </row>
    <row r="2" spans="1:16">
      <c r="A2" s="28"/>
      <c r="B2" s="28"/>
      <c r="C2" s="347" t="s">
        <v>296</v>
      </c>
      <c r="D2" s="347"/>
      <c r="E2" s="347"/>
      <c r="F2" s="347"/>
      <c r="G2" s="347"/>
      <c r="H2" s="347"/>
      <c r="I2" s="347"/>
      <c r="J2" s="28"/>
    </row>
    <row r="3" spans="1:16">
      <c r="A3" s="29"/>
      <c r="B3" s="29"/>
      <c r="C3" s="338" t="s">
        <v>17</v>
      </c>
      <c r="D3" s="338"/>
      <c r="E3" s="338"/>
      <c r="F3" s="338"/>
      <c r="G3" s="338"/>
      <c r="H3" s="338"/>
      <c r="I3" s="338"/>
      <c r="J3" s="29"/>
    </row>
    <row r="4" spans="1:16">
      <c r="A4" s="29"/>
      <c r="B4" s="29"/>
      <c r="C4" s="348" t="s">
        <v>52</v>
      </c>
      <c r="D4" s="348"/>
      <c r="E4" s="348"/>
      <c r="F4" s="348"/>
      <c r="G4" s="348"/>
      <c r="H4" s="348"/>
      <c r="I4" s="348"/>
      <c r="J4" s="29"/>
    </row>
    <row r="5" spans="1:16">
      <c r="A5" s="22"/>
      <c r="B5" s="22"/>
      <c r="C5" s="26" t="s">
        <v>5</v>
      </c>
      <c r="D5" s="360" t="str">
        <f>'Kops a'!D6</f>
        <v>Daudzdzīvokļu dzīvojamā ēka</v>
      </c>
      <c r="E5" s="360"/>
      <c r="F5" s="360"/>
      <c r="G5" s="360"/>
      <c r="H5" s="360"/>
      <c r="I5" s="360"/>
      <c r="J5" s="360"/>
      <c r="K5" s="360"/>
      <c r="L5" s="360"/>
      <c r="M5" s="16"/>
      <c r="N5" s="16"/>
      <c r="O5" s="16"/>
      <c r="P5" s="16"/>
    </row>
    <row r="6" spans="1:16">
      <c r="A6" s="22"/>
      <c r="B6" s="22"/>
      <c r="C6" s="26" t="s">
        <v>6</v>
      </c>
      <c r="D6" s="360" t="str">
        <f>'Kops a'!D7</f>
        <v>Energoefektivitātes paaugstināšanas būvdarbi daudzdzīvokļu dzīvojamā mājā</v>
      </c>
      <c r="E6" s="360"/>
      <c r="F6" s="360"/>
      <c r="G6" s="360"/>
      <c r="H6" s="360"/>
      <c r="I6" s="360"/>
      <c r="J6" s="360"/>
      <c r="K6" s="360"/>
      <c r="L6" s="360"/>
      <c r="M6" s="16"/>
      <c r="N6" s="16"/>
      <c r="O6" s="16"/>
      <c r="P6" s="16"/>
    </row>
    <row r="7" spans="1:16">
      <c r="A7" s="22"/>
      <c r="B7" s="22"/>
      <c r="C7" s="26" t="s">
        <v>7</v>
      </c>
      <c r="D7" s="360" t="str">
        <f>'Kops a'!D8</f>
        <v>Zeiferta iela 24, Olaine</v>
      </c>
      <c r="E7" s="360"/>
      <c r="F7" s="360"/>
      <c r="G7" s="360"/>
      <c r="H7" s="360"/>
      <c r="I7" s="360"/>
      <c r="J7" s="360"/>
      <c r="K7" s="360"/>
      <c r="L7" s="360"/>
      <c r="M7" s="16"/>
      <c r="N7" s="16"/>
      <c r="O7" s="16"/>
      <c r="P7" s="16"/>
    </row>
    <row r="8" spans="1:16">
      <c r="A8" s="22"/>
      <c r="B8" s="22"/>
      <c r="C8" s="4" t="s">
        <v>20</v>
      </c>
      <c r="D8" s="360" t="str">
        <f>'Kops a'!D9</f>
        <v>Iepirkums Nr.AS OŪS 2021/01_E</v>
      </c>
      <c r="E8" s="360"/>
      <c r="F8" s="360"/>
      <c r="G8" s="360"/>
      <c r="H8" s="360"/>
      <c r="I8" s="360"/>
      <c r="J8" s="360"/>
      <c r="K8" s="360"/>
      <c r="L8" s="360"/>
      <c r="M8" s="16"/>
      <c r="N8" s="16"/>
      <c r="O8" s="16"/>
      <c r="P8" s="16"/>
    </row>
    <row r="9" spans="1:16" ht="11.25" customHeight="1">
      <c r="A9" s="349" t="s">
        <v>419</v>
      </c>
      <c r="B9" s="349"/>
      <c r="C9" s="349"/>
      <c r="D9" s="349"/>
      <c r="E9" s="349"/>
      <c r="F9" s="349"/>
      <c r="G9" s="30"/>
      <c r="H9" s="30"/>
      <c r="I9" s="30"/>
      <c r="J9" s="353" t="s">
        <v>39</v>
      </c>
      <c r="K9" s="353"/>
      <c r="L9" s="353"/>
      <c r="M9" s="353"/>
      <c r="N9" s="359">
        <f>P36</f>
        <v>0</v>
      </c>
      <c r="O9" s="359"/>
      <c r="P9" s="30"/>
    </row>
    <row r="10" spans="1:16">
      <c r="A10" s="31"/>
      <c r="B10" s="32"/>
      <c r="C10" s="4"/>
      <c r="D10" s="22"/>
      <c r="E10" s="22"/>
      <c r="F10" s="22"/>
      <c r="G10" s="22"/>
      <c r="H10" s="22"/>
      <c r="I10" s="22"/>
      <c r="J10" s="22"/>
      <c r="K10" s="22"/>
      <c r="L10" s="28"/>
      <c r="M10" s="28"/>
      <c r="O10" s="85"/>
      <c r="P10" s="84" t="str">
        <f>A42</f>
        <v>Tāme sastādīta _______________</v>
      </c>
    </row>
    <row r="11" spans="1:16" ht="12" thickBot="1">
      <c r="A11" s="31"/>
      <c r="B11" s="32"/>
      <c r="C11" s="4"/>
      <c r="D11" s="22"/>
      <c r="E11" s="22"/>
      <c r="F11" s="22"/>
      <c r="G11" s="22"/>
      <c r="H11" s="22"/>
      <c r="I11" s="22"/>
      <c r="J11" s="22"/>
      <c r="K11" s="22"/>
      <c r="L11" s="33"/>
      <c r="M11" s="33"/>
      <c r="N11" s="34"/>
      <c r="O11" s="25"/>
      <c r="P11" s="22"/>
    </row>
    <row r="12" spans="1:16">
      <c r="A12" s="317" t="s">
        <v>23</v>
      </c>
      <c r="B12" s="354" t="s">
        <v>40</v>
      </c>
      <c r="C12" s="351" t="s">
        <v>41</v>
      </c>
      <c r="D12" s="357" t="s">
        <v>42</v>
      </c>
      <c r="E12" s="341" t="s">
        <v>43</v>
      </c>
      <c r="F12" s="362" t="s">
        <v>44</v>
      </c>
      <c r="G12" s="351"/>
      <c r="H12" s="351"/>
      <c r="I12" s="351"/>
      <c r="J12" s="351"/>
      <c r="K12" s="352"/>
      <c r="L12" s="350" t="s">
        <v>45</v>
      </c>
      <c r="M12" s="351"/>
      <c r="N12" s="351"/>
      <c r="O12" s="351"/>
      <c r="P12" s="352"/>
    </row>
    <row r="13" spans="1:16" ht="126.75" customHeight="1" thickBot="1">
      <c r="A13" s="368"/>
      <c r="B13" s="369"/>
      <c r="C13" s="370"/>
      <c r="D13" s="371"/>
      <c r="E13" s="372"/>
      <c r="F13" s="74" t="s">
        <v>46</v>
      </c>
      <c r="G13" s="36" t="s">
        <v>47</v>
      </c>
      <c r="H13" s="36" t="s">
        <v>48</v>
      </c>
      <c r="I13" s="36" t="s">
        <v>49</v>
      </c>
      <c r="J13" s="36" t="s">
        <v>50</v>
      </c>
      <c r="K13" s="60" t="s">
        <v>51</v>
      </c>
      <c r="L13" s="35" t="s">
        <v>46</v>
      </c>
      <c r="M13" s="36" t="s">
        <v>48</v>
      </c>
      <c r="N13" s="36" t="s">
        <v>49</v>
      </c>
      <c r="O13" s="36" t="s">
        <v>50</v>
      </c>
      <c r="P13" s="60" t="s">
        <v>51</v>
      </c>
    </row>
    <row r="14" spans="1:16" ht="25.5">
      <c r="A14" s="133"/>
      <c r="B14" s="94"/>
      <c r="C14" s="201" t="s">
        <v>297</v>
      </c>
      <c r="D14" s="167"/>
      <c r="E14" s="135"/>
      <c r="F14" s="126"/>
      <c r="G14" s="126"/>
      <c r="H14" s="93"/>
      <c r="I14" s="163"/>
      <c r="J14" s="163"/>
      <c r="K14" s="62"/>
      <c r="L14" s="63"/>
      <c r="M14" s="61"/>
      <c r="N14" s="61"/>
      <c r="O14" s="61"/>
      <c r="P14" s="62"/>
    </row>
    <row r="15" spans="1:16" ht="25.5">
      <c r="A15" s="112">
        <v>1</v>
      </c>
      <c r="B15" s="176" t="s">
        <v>59</v>
      </c>
      <c r="C15" s="200" t="s">
        <v>298</v>
      </c>
      <c r="D15" s="280" t="s">
        <v>65</v>
      </c>
      <c r="E15" s="175">
        <v>49.7</v>
      </c>
      <c r="F15" s="114"/>
      <c r="G15" s="103"/>
      <c r="H15" s="44"/>
      <c r="I15" s="103"/>
      <c r="J15" s="103"/>
      <c r="K15" s="45"/>
      <c r="L15" s="46"/>
      <c r="M15" s="44"/>
      <c r="N15" s="44"/>
      <c r="O15" s="44"/>
      <c r="P15" s="45"/>
    </row>
    <row r="16" spans="1:16" ht="51">
      <c r="A16" s="112">
        <v>2</v>
      </c>
      <c r="B16" s="176" t="s">
        <v>59</v>
      </c>
      <c r="C16" s="293" t="s">
        <v>299</v>
      </c>
      <c r="D16" s="280" t="s">
        <v>65</v>
      </c>
      <c r="E16" s="253">
        <v>92.9</v>
      </c>
      <c r="F16" s="114"/>
      <c r="G16" s="103"/>
      <c r="H16" s="44"/>
      <c r="I16" s="103"/>
      <c r="J16" s="103"/>
      <c r="K16" s="45"/>
      <c r="L16" s="46"/>
      <c r="M16" s="44"/>
      <c r="N16" s="44"/>
      <c r="O16" s="44"/>
      <c r="P16" s="45"/>
    </row>
    <row r="17" spans="1:16" ht="12.75">
      <c r="A17" s="112"/>
      <c r="B17" s="176"/>
      <c r="C17" s="210" t="s">
        <v>300</v>
      </c>
      <c r="D17" s="280"/>
      <c r="E17" s="253"/>
      <c r="F17" s="198"/>
      <c r="G17" s="103"/>
      <c r="H17" s="44"/>
      <c r="I17" s="99"/>
      <c r="J17" s="99"/>
      <c r="K17" s="45"/>
      <c r="L17" s="46"/>
      <c r="M17" s="44"/>
      <c r="N17" s="44"/>
      <c r="O17" s="44"/>
      <c r="P17" s="45"/>
    </row>
    <row r="18" spans="1:16" ht="38.25">
      <c r="A18" s="112">
        <v>3</v>
      </c>
      <c r="B18" s="176" t="s">
        <v>59</v>
      </c>
      <c r="C18" s="200" t="s">
        <v>301</v>
      </c>
      <c r="D18" s="280" t="s">
        <v>65</v>
      </c>
      <c r="E18" s="253">
        <v>994.5</v>
      </c>
      <c r="F18" s="114"/>
      <c r="G18" s="103"/>
      <c r="H18" s="44"/>
      <c r="I18" s="103"/>
      <c r="J18" s="103"/>
      <c r="K18" s="45"/>
      <c r="L18" s="46"/>
      <c r="M18" s="44"/>
      <c r="N18" s="44"/>
      <c r="O18" s="44"/>
      <c r="P18" s="45"/>
    </row>
    <row r="19" spans="1:16" ht="25.5">
      <c r="A19" s="112">
        <v>4</v>
      </c>
      <c r="B19" s="176" t="s">
        <v>59</v>
      </c>
      <c r="C19" s="293" t="s">
        <v>302</v>
      </c>
      <c r="D19" s="280" t="s">
        <v>65</v>
      </c>
      <c r="E19" s="253">
        <v>994.5</v>
      </c>
      <c r="F19" s="114"/>
      <c r="G19" s="103"/>
      <c r="H19" s="44"/>
      <c r="I19" s="103"/>
      <c r="J19" s="103"/>
      <c r="K19" s="45"/>
      <c r="L19" s="46"/>
      <c r="M19" s="44"/>
      <c r="N19" s="44"/>
      <c r="O19" s="44"/>
      <c r="P19" s="45"/>
    </row>
    <row r="20" spans="1:16" ht="12.75">
      <c r="A20" s="112">
        <v>5</v>
      </c>
      <c r="B20" s="176" t="s">
        <v>59</v>
      </c>
      <c r="C20" s="200" t="s">
        <v>303</v>
      </c>
      <c r="D20" s="280" t="s">
        <v>65</v>
      </c>
      <c r="E20" s="253">
        <v>994.5</v>
      </c>
      <c r="F20" s="114"/>
      <c r="G20" s="103"/>
      <c r="H20" s="44"/>
      <c r="I20" s="103"/>
      <c r="J20" s="103"/>
      <c r="K20" s="45"/>
      <c r="L20" s="46"/>
      <c r="M20" s="44"/>
      <c r="N20" s="44"/>
      <c r="O20" s="44"/>
      <c r="P20" s="45"/>
    </row>
    <row r="21" spans="1:16" ht="12.75">
      <c r="A21" s="112"/>
      <c r="B21" s="176"/>
      <c r="C21" s="210" t="s">
        <v>304</v>
      </c>
      <c r="D21" s="280"/>
      <c r="E21" s="253"/>
      <c r="F21" s="198"/>
      <c r="G21" s="103"/>
      <c r="H21" s="44"/>
      <c r="I21" s="99"/>
      <c r="J21" s="99"/>
      <c r="K21" s="45"/>
      <c r="L21" s="46"/>
      <c r="M21" s="44"/>
      <c r="N21" s="44"/>
      <c r="O21" s="44"/>
      <c r="P21" s="45"/>
    </row>
    <row r="22" spans="1:16" ht="38.25">
      <c r="A22" s="112">
        <v>6</v>
      </c>
      <c r="B22" s="176" t="s">
        <v>59</v>
      </c>
      <c r="C22" s="200" t="s">
        <v>305</v>
      </c>
      <c r="D22" s="280" t="s">
        <v>65</v>
      </c>
      <c r="E22" s="253">
        <v>422.2</v>
      </c>
      <c r="F22" s="114"/>
      <c r="G22" s="103"/>
      <c r="H22" s="44"/>
      <c r="I22" s="103"/>
      <c r="J22" s="103"/>
      <c r="K22" s="45"/>
      <c r="L22" s="46"/>
      <c r="M22" s="44"/>
      <c r="N22" s="44"/>
      <c r="O22" s="44"/>
      <c r="P22" s="45"/>
    </row>
    <row r="23" spans="1:16" ht="25.5">
      <c r="A23" s="112">
        <v>7</v>
      </c>
      <c r="B23" s="176" t="s">
        <v>59</v>
      </c>
      <c r="C23" s="293" t="s">
        <v>306</v>
      </c>
      <c r="D23" s="280" t="s">
        <v>65</v>
      </c>
      <c r="E23" s="253">
        <v>422.2</v>
      </c>
      <c r="F23" s="114"/>
      <c r="G23" s="103"/>
      <c r="H23" s="44"/>
      <c r="I23" s="103"/>
      <c r="J23" s="103"/>
      <c r="K23" s="45"/>
      <c r="L23" s="46"/>
      <c r="M23" s="44"/>
      <c r="N23" s="44"/>
      <c r="O23" s="44"/>
      <c r="P23" s="45"/>
    </row>
    <row r="24" spans="1:16" ht="12.75">
      <c r="A24" s="112">
        <v>8</v>
      </c>
      <c r="B24" s="176" t="s">
        <v>59</v>
      </c>
      <c r="C24" s="210" t="s">
        <v>307</v>
      </c>
      <c r="D24" s="280" t="s">
        <v>65</v>
      </c>
      <c r="E24" s="253">
        <v>422.2</v>
      </c>
      <c r="F24" s="114"/>
      <c r="G24" s="103"/>
      <c r="H24" s="44"/>
      <c r="I24" s="103"/>
      <c r="J24" s="103"/>
      <c r="K24" s="45"/>
      <c r="L24" s="46"/>
      <c r="M24" s="44"/>
      <c r="N24" s="44"/>
      <c r="O24" s="44"/>
      <c r="P24" s="45"/>
    </row>
    <row r="25" spans="1:16" ht="38.25">
      <c r="A25" s="112"/>
      <c r="B25" s="176"/>
      <c r="C25" s="200" t="s">
        <v>308</v>
      </c>
      <c r="D25" s="280"/>
      <c r="E25" s="253"/>
      <c r="F25" s="198"/>
      <c r="G25" s="103"/>
      <c r="H25" s="44"/>
      <c r="I25" s="99"/>
      <c r="J25" s="99"/>
      <c r="K25" s="45"/>
      <c r="L25" s="46"/>
      <c r="M25" s="44"/>
      <c r="N25" s="44"/>
      <c r="O25" s="44"/>
      <c r="P25" s="45"/>
    </row>
    <row r="26" spans="1:16" ht="25.5">
      <c r="A26" s="112">
        <v>9</v>
      </c>
      <c r="B26" s="176" t="s">
        <v>59</v>
      </c>
      <c r="C26" s="200" t="s">
        <v>309</v>
      </c>
      <c r="D26" s="280" t="s">
        <v>65</v>
      </c>
      <c r="E26" s="253">
        <v>19.815000000000001</v>
      </c>
      <c r="F26" s="114"/>
      <c r="G26" s="103"/>
      <c r="H26" s="44"/>
      <c r="I26" s="98"/>
      <c r="J26" s="98"/>
      <c r="K26" s="45"/>
      <c r="L26" s="46"/>
      <c r="M26" s="44"/>
      <c r="N26" s="44"/>
      <c r="O26" s="44"/>
      <c r="P26" s="45"/>
    </row>
    <row r="27" spans="1:16" ht="25.5">
      <c r="A27" s="112">
        <v>10</v>
      </c>
      <c r="B27" s="176" t="s">
        <v>59</v>
      </c>
      <c r="C27" s="200" t="s">
        <v>310</v>
      </c>
      <c r="D27" s="280" t="s">
        <v>65</v>
      </c>
      <c r="E27" s="253">
        <v>19.815000000000001</v>
      </c>
      <c r="F27" s="114"/>
      <c r="G27" s="103"/>
      <c r="H27" s="44"/>
      <c r="I27" s="98"/>
      <c r="J27" s="98"/>
      <c r="K27" s="45"/>
      <c r="L27" s="46"/>
      <c r="M27" s="44"/>
      <c r="N27" s="44"/>
      <c r="O27" s="44"/>
      <c r="P27" s="45"/>
    </row>
    <row r="28" spans="1:16" ht="12.75">
      <c r="A28" s="112">
        <v>11</v>
      </c>
      <c r="B28" s="176" t="s">
        <v>59</v>
      </c>
      <c r="C28" s="200" t="s">
        <v>311</v>
      </c>
      <c r="D28" s="280" t="s">
        <v>65</v>
      </c>
      <c r="E28" s="253">
        <v>19.815000000000001</v>
      </c>
      <c r="F28" s="114"/>
      <c r="G28" s="103"/>
      <c r="H28" s="44"/>
      <c r="I28" s="98"/>
      <c r="J28" s="98"/>
      <c r="K28" s="45"/>
      <c r="L28" s="46"/>
      <c r="M28" s="44"/>
      <c r="N28" s="44"/>
      <c r="O28" s="44"/>
      <c r="P28" s="45"/>
    </row>
    <row r="29" spans="1:16" ht="12.75">
      <c r="A29" s="112"/>
      <c r="B29" s="176"/>
      <c r="C29" s="210" t="s">
        <v>312</v>
      </c>
      <c r="D29" s="280"/>
      <c r="E29" s="253"/>
      <c r="F29" s="198"/>
      <c r="G29" s="103"/>
      <c r="H29" s="44"/>
      <c r="I29" s="99"/>
      <c r="J29" s="99"/>
      <c r="K29" s="45"/>
      <c r="L29" s="46"/>
      <c r="M29" s="44"/>
      <c r="N29" s="44"/>
      <c r="O29" s="44"/>
      <c r="P29" s="45"/>
    </row>
    <row r="30" spans="1:16" ht="38.25">
      <c r="A30" s="112">
        <v>12</v>
      </c>
      <c r="B30" s="176" t="s">
        <v>59</v>
      </c>
      <c r="C30" s="293" t="s">
        <v>313</v>
      </c>
      <c r="D30" s="280" t="s">
        <v>65</v>
      </c>
      <c r="E30" s="253">
        <v>54</v>
      </c>
      <c r="F30" s="114"/>
      <c r="G30" s="103"/>
      <c r="H30" s="44"/>
      <c r="I30" s="281"/>
      <c r="J30" s="281"/>
      <c r="K30" s="45"/>
      <c r="L30" s="46"/>
      <c r="M30" s="44"/>
      <c r="N30" s="44"/>
      <c r="O30" s="44"/>
      <c r="P30" s="45"/>
    </row>
    <row r="31" spans="1:16" ht="38.25">
      <c r="A31" s="112">
        <v>13</v>
      </c>
      <c r="B31" s="176" t="s">
        <v>59</v>
      </c>
      <c r="C31" s="293" t="s">
        <v>314</v>
      </c>
      <c r="D31" s="280" t="s">
        <v>65</v>
      </c>
      <c r="E31" s="253">
        <v>54</v>
      </c>
      <c r="F31" s="114"/>
      <c r="G31" s="103"/>
      <c r="H31" s="44"/>
      <c r="I31" s="103"/>
      <c r="J31" s="103"/>
      <c r="K31" s="45"/>
      <c r="L31" s="46"/>
      <c r="M31" s="44"/>
      <c r="N31" s="44"/>
      <c r="O31" s="44"/>
      <c r="P31" s="45"/>
    </row>
    <row r="32" spans="1:16" ht="12.75">
      <c r="A32" s="112">
        <v>14</v>
      </c>
      <c r="B32" s="176" t="s">
        <v>59</v>
      </c>
      <c r="C32" s="293" t="s">
        <v>315</v>
      </c>
      <c r="D32" s="280" t="s">
        <v>61</v>
      </c>
      <c r="E32" s="253">
        <v>207</v>
      </c>
      <c r="F32" s="114"/>
      <c r="G32" s="103"/>
      <c r="H32" s="44"/>
      <c r="I32" s="281"/>
      <c r="J32" s="281"/>
      <c r="K32" s="45"/>
      <c r="L32" s="46"/>
      <c r="M32" s="44"/>
      <c r="N32" s="44"/>
      <c r="O32" s="44"/>
      <c r="P32" s="45"/>
    </row>
    <row r="33" spans="1:16" ht="25.5">
      <c r="A33" s="112">
        <v>15</v>
      </c>
      <c r="B33" s="176" t="s">
        <v>59</v>
      </c>
      <c r="C33" s="293" t="s">
        <v>316</v>
      </c>
      <c r="D33" s="280" t="s">
        <v>65</v>
      </c>
      <c r="E33" s="253">
        <v>30</v>
      </c>
      <c r="F33" s="114"/>
      <c r="G33" s="103"/>
      <c r="H33" s="44"/>
      <c r="I33" s="281"/>
      <c r="J33" s="281"/>
      <c r="K33" s="45"/>
      <c r="L33" s="46"/>
      <c r="M33" s="44"/>
      <c r="N33" s="44"/>
      <c r="O33" s="44"/>
      <c r="P33" s="45"/>
    </row>
    <row r="34" spans="1:16" ht="25.5">
      <c r="A34" s="112">
        <v>16</v>
      </c>
      <c r="B34" s="176" t="s">
        <v>59</v>
      </c>
      <c r="C34" s="293" t="s">
        <v>317</v>
      </c>
      <c r="D34" s="280" t="s">
        <v>65</v>
      </c>
      <c r="E34" s="253">
        <v>30</v>
      </c>
      <c r="F34" s="114"/>
      <c r="G34" s="103"/>
      <c r="H34" s="44"/>
      <c r="I34" s="103"/>
      <c r="J34" s="103"/>
      <c r="K34" s="45"/>
      <c r="L34" s="46"/>
      <c r="M34" s="44"/>
      <c r="N34" s="44"/>
      <c r="O34" s="44"/>
      <c r="P34" s="45"/>
    </row>
    <row r="35" spans="1:16" ht="26.25" thickBot="1">
      <c r="A35" s="259">
        <v>17</v>
      </c>
      <c r="B35" s="209" t="s">
        <v>59</v>
      </c>
      <c r="C35" s="182" t="s">
        <v>318</v>
      </c>
      <c r="D35" s="262" t="s">
        <v>61</v>
      </c>
      <c r="E35" s="276">
        <v>90</v>
      </c>
      <c r="F35" s="206"/>
      <c r="G35" s="279"/>
      <c r="H35" s="61"/>
      <c r="I35" s="282"/>
      <c r="J35" s="282"/>
      <c r="K35" s="45"/>
      <c r="L35" s="46"/>
      <c r="M35" s="44"/>
      <c r="N35" s="44"/>
      <c r="O35" s="44"/>
      <c r="P35" s="45"/>
    </row>
    <row r="36" spans="1:16" ht="12" thickBot="1">
      <c r="A36" s="364" t="s">
        <v>424</v>
      </c>
      <c r="B36" s="365"/>
      <c r="C36" s="365"/>
      <c r="D36" s="365"/>
      <c r="E36" s="365"/>
      <c r="F36" s="365"/>
      <c r="G36" s="365"/>
      <c r="H36" s="365"/>
      <c r="I36" s="365"/>
      <c r="J36" s="365"/>
      <c r="K36" s="367"/>
      <c r="L36" s="64">
        <f>SUM(L14:L35)</f>
        <v>0</v>
      </c>
      <c r="M36" s="65">
        <f>SUM(M14:M35)</f>
        <v>0</v>
      </c>
      <c r="N36" s="65">
        <f>SUM(N14:N35)</f>
        <v>0</v>
      </c>
      <c r="O36" s="65">
        <f>SUM(O14:O35)</f>
        <v>0</v>
      </c>
      <c r="P36" s="66">
        <f>SUM(P14:P35)</f>
        <v>0</v>
      </c>
    </row>
    <row r="37" spans="1:16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</row>
    <row r="38" spans="1:16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</row>
    <row r="39" spans="1:16">
      <c r="A39" s="1" t="s">
        <v>14</v>
      </c>
      <c r="B39" s="16"/>
      <c r="C39" s="343">
        <f>'Kops a'!C37:H37</f>
        <v>0</v>
      </c>
      <c r="D39" s="343"/>
      <c r="E39" s="343"/>
      <c r="F39" s="343"/>
      <c r="G39" s="343"/>
      <c r="H39" s="343"/>
      <c r="I39" s="16"/>
      <c r="J39" s="16"/>
      <c r="K39" s="16"/>
      <c r="L39" s="16"/>
      <c r="M39" s="16"/>
      <c r="N39" s="16"/>
      <c r="O39" s="16"/>
      <c r="P39" s="16"/>
    </row>
    <row r="40" spans="1:16">
      <c r="A40" s="16"/>
      <c r="B40" s="16"/>
      <c r="C40" s="295" t="s">
        <v>15</v>
      </c>
      <c r="D40" s="295"/>
      <c r="E40" s="295"/>
      <c r="F40" s="295"/>
      <c r="G40" s="295"/>
      <c r="H40" s="295"/>
      <c r="I40" s="16"/>
      <c r="J40" s="16"/>
      <c r="K40" s="16"/>
      <c r="L40" s="16"/>
      <c r="M40" s="16"/>
      <c r="N40" s="16"/>
      <c r="O40" s="16"/>
      <c r="P40" s="16"/>
    </row>
    <row r="41" spans="1:16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</row>
    <row r="42" spans="1:16">
      <c r="A42" s="82" t="str">
        <f>'Kops a'!A40</f>
        <v>Tāme sastādīta _______________</v>
      </c>
      <c r="B42" s="83"/>
      <c r="C42" s="83"/>
      <c r="D42" s="83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</row>
    <row r="43" spans="1:16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</row>
    <row r="44" spans="1:16">
      <c r="A44" s="1" t="s">
        <v>37</v>
      </c>
      <c r="B44" s="16"/>
      <c r="C44" s="343">
        <f>'Kops a'!C42:H42</f>
        <v>0</v>
      </c>
      <c r="D44" s="343"/>
      <c r="E44" s="343"/>
      <c r="F44" s="343"/>
      <c r="G44" s="343"/>
      <c r="H44" s="343"/>
      <c r="I44" s="16"/>
      <c r="J44" s="16"/>
      <c r="K44" s="16"/>
      <c r="L44" s="16"/>
      <c r="M44" s="16"/>
      <c r="N44" s="16"/>
      <c r="O44" s="16"/>
      <c r="P44" s="16"/>
    </row>
    <row r="45" spans="1:16">
      <c r="A45" s="16"/>
      <c r="B45" s="16"/>
      <c r="C45" s="295" t="s">
        <v>15</v>
      </c>
      <c r="D45" s="295"/>
      <c r="E45" s="295"/>
      <c r="F45" s="295"/>
      <c r="G45" s="295"/>
      <c r="H45" s="295"/>
      <c r="I45" s="16"/>
      <c r="J45" s="16"/>
      <c r="K45" s="16"/>
      <c r="L45" s="16"/>
      <c r="M45" s="16"/>
      <c r="N45" s="16"/>
      <c r="O45" s="16"/>
      <c r="P45" s="16"/>
    </row>
    <row r="46" spans="1:16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</row>
    <row r="47" spans="1:16">
      <c r="A47" s="82" t="s">
        <v>54</v>
      </c>
      <c r="B47" s="83"/>
      <c r="C47" s="87">
        <f>'Kops a'!C45</f>
        <v>0</v>
      </c>
      <c r="D47" s="50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</row>
    <row r="48" spans="1:16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C45:H45"/>
    <mergeCell ref="C4:I4"/>
    <mergeCell ref="F12:K12"/>
    <mergeCell ref="A9:F9"/>
    <mergeCell ref="J9:M9"/>
    <mergeCell ref="D8:L8"/>
    <mergeCell ref="A36:K36"/>
    <mergeCell ref="C39:H39"/>
    <mergeCell ref="C40:H40"/>
    <mergeCell ref="C44:H44"/>
  </mergeCells>
  <conditionalFormatting sqref="A14:G35 I14:J35">
    <cfRule type="cellIs" dxfId="39" priority="26" operator="equal">
      <formula>0</formula>
    </cfRule>
  </conditionalFormatting>
  <conditionalFormatting sqref="N9:O9 H14:H35 K14:P35 D5:L8 D1">
    <cfRule type="cellIs" dxfId="38" priority="25" operator="equal">
      <formula>0</formula>
    </cfRule>
  </conditionalFormatting>
  <conditionalFormatting sqref="A9:F9">
    <cfRule type="containsText" dxfId="37" priority="23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 C4:I4">
    <cfRule type="cellIs" dxfId="36" priority="22" operator="equal">
      <formula>0</formula>
    </cfRule>
  </conditionalFormatting>
  <conditionalFormatting sqref="O10:P10">
    <cfRule type="cellIs" dxfId="35" priority="21" operator="equal">
      <formula>"20__. gada __. _________"</formula>
    </cfRule>
  </conditionalFormatting>
  <conditionalFormatting sqref="A36:K36">
    <cfRule type="containsText" dxfId="34" priority="20" operator="containsText" text="Tiešās izmaksas kopā, t. sk. darba devēja sociālais nodoklis __.__% ">
      <formula>NOT(ISERROR(SEARCH("Tiešās izmaksas kopā, t. sk. darba devēja sociālais nodoklis __.__% ",A36)))</formula>
    </cfRule>
  </conditionalFormatting>
  <conditionalFormatting sqref="L36:P36">
    <cfRule type="cellIs" dxfId="33" priority="15" operator="equal">
      <formula>0</formula>
    </cfRule>
  </conditionalFormatting>
  <conditionalFormatting sqref="C44:H44">
    <cfRule type="cellIs" dxfId="32" priority="4" operator="equal">
      <formula>0</formula>
    </cfRule>
  </conditionalFormatting>
  <conditionalFormatting sqref="C39:H39">
    <cfRule type="cellIs" dxfId="31" priority="3" operator="equal">
      <formula>0</formula>
    </cfRule>
  </conditionalFormatting>
  <conditionalFormatting sqref="C44:H44 C47 C39:H39">
    <cfRule type="cellIs" dxfId="30" priority="2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P86"/>
  <sheetViews>
    <sheetView view="pageBreakPreview" topLeftCell="A61" zoomScaleNormal="100" zoomScaleSheetLayoutView="100" workbookViewId="0">
      <selection activeCell="J76" sqref="J76"/>
    </sheetView>
  </sheetViews>
  <sheetFormatPr defaultRowHeight="11.25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10.140625" style="1" customWidth="1"/>
    <col min="6" max="6" width="6.42578125" style="1" customWidth="1"/>
    <col min="7" max="7" width="7" style="1" customWidth="1"/>
    <col min="8" max="8" width="6.7109375" style="1" customWidth="1"/>
    <col min="9" max="9" width="9.85546875" style="1" customWidth="1"/>
    <col min="10" max="10" width="8.4257812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>
      <c r="A1" s="22"/>
      <c r="B1" s="22"/>
      <c r="C1" s="26" t="s">
        <v>38</v>
      </c>
      <c r="D1" s="51">
        <f>'Kops a'!A25</f>
        <v>11</v>
      </c>
      <c r="E1" s="22"/>
      <c r="F1" s="22"/>
      <c r="G1" s="22"/>
      <c r="H1" s="22"/>
      <c r="I1" s="22"/>
      <c r="J1" s="22"/>
      <c r="N1" s="25"/>
      <c r="O1" s="26"/>
      <c r="P1" s="27"/>
    </row>
    <row r="2" spans="1:16">
      <c r="A2" s="28"/>
      <c r="B2" s="28"/>
      <c r="C2" s="347" t="s">
        <v>379</v>
      </c>
      <c r="D2" s="347"/>
      <c r="E2" s="347"/>
      <c r="F2" s="347"/>
      <c r="G2" s="347"/>
      <c r="H2" s="347"/>
      <c r="I2" s="347"/>
      <c r="J2" s="28"/>
    </row>
    <row r="3" spans="1:16">
      <c r="A3" s="29"/>
      <c r="B3" s="29"/>
      <c r="C3" s="338" t="s">
        <v>17</v>
      </c>
      <c r="D3" s="338"/>
      <c r="E3" s="338"/>
      <c r="F3" s="338"/>
      <c r="G3" s="338"/>
      <c r="H3" s="338"/>
      <c r="I3" s="338"/>
      <c r="J3" s="29"/>
    </row>
    <row r="4" spans="1:16">
      <c r="A4" s="29"/>
      <c r="B4" s="29"/>
      <c r="C4" s="348" t="s">
        <v>52</v>
      </c>
      <c r="D4" s="348"/>
      <c r="E4" s="348"/>
      <c r="F4" s="348"/>
      <c r="G4" s="348"/>
      <c r="H4" s="348"/>
      <c r="I4" s="348"/>
      <c r="J4" s="29"/>
    </row>
    <row r="5" spans="1:16">
      <c r="A5" s="22"/>
      <c r="B5" s="22"/>
      <c r="C5" s="26" t="s">
        <v>5</v>
      </c>
      <c r="D5" s="360" t="str">
        <f>'Kops a'!D6</f>
        <v>Daudzdzīvokļu dzīvojamā ēka</v>
      </c>
      <c r="E5" s="360"/>
      <c r="F5" s="360"/>
      <c r="G5" s="360"/>
      <c r="H5" s="360"/>
      <c r="I5" s="360"/>
      <c r="J5" s="360"/>
      <c r="K5" s="360"/>
      <c r="L5" s="360"/>
      <c r="M5" s="16"/>
      <c r="N5" s="16"/>
      <c r="O5" s="16"/>
      <c r="P5" s="16"/>
    </row>
    <row r="6" spans="1:16">
      <c r="A6" s="22"/>
      <c r="B6" s="22"/>
      <c r="C6" s="26" t="s">
        <v>6</v>
      </c>
      <c r="D6" s="360" t="str">
        <f>'Kops a'!D7</f>
        <v>Energoefektivitātes paaugstināšanas būvdarbi daudzdzīvokļu dzīvojamā mājā</v>
      </c>
      <c r="E6" s="360"/>
      <c r="F6" s="360"/>
      <c r="G6" s="360"/>
      <c r="H6" s="360"/>
      <c r="I6" s="360"/>
      <c r="J6" s="360"/>
      <c r="K6" s="360"/>
      <c r="L6" s="360"/>
      <c r="M6" s="16"/>
      <c r="N6" s="16"/>
      <c r="O6" s="16"/>
      <c r="P6" s="16"/>
    </row>
    <row r="7" spans="1:16">
      <c r="A7" s="22"/>
      <c r="B7" s="22"/>
      <c r="C7" s="26" t="s">
        <v>7</v>
      </c>
      <c r="D7" s="360" t="str">
        <f>'Kops a'!D8</f>
        <v>Zeiferta iela 24, Olaine</v>
      </c>
      <c r="E7" s="360"/>
      <c r="F7" s="360"/>
      <c r="G7" s="360"/>
      <c r="H7" s="360"/>
      <c r="I7" s="360"/>
      <c r="J7" s="360"/>
      <c r="K7" s="360"/>
      <c r="L7" s="360"/>
      <c r="M7" s="16"/>
      <c r="N7" s="16"/>
      <c r="O7" s="16"/>
      <c r="P7" s="16"/>
    </row>
    <row r="8" spans="1:16">
      <c r="A8" s="22"/>
      <c r="B8" s="22"/>
      <c r="C8" s="4" t="s">
        <v>20</v>
      </c>
      <c r="D8" s="360" t="str">
        <f>'Kops a'!D9</f>
        <v>Iepirkums Nr.AS OŪS 2021/01_E</v>
      </c>
      <c r="E8" s="360"/>
      <c r="F8" s="360"/>
      <c r="G8" s="360"/>
      <c r="H8" s="360"/>
      <c r="I8" s="360"/>
      <c r="J8" s="360"/>
      <c r="K8" s="360"/>
      <c r="L8" s="360"/>
      <c r="M8" s="16"/>
      <c r="N8" s="16"/>
      <c r="O8" s="16"/>
      <c r="P8" s="16"/>
    </row>
    <row r="9" spans="1:16" ht="11.25" customHeight="1">
      <c r="A9" s="349" t="s">
        <v>420</v>
      </c>
      <c r="B9" s="349"/>
      <c r="C9" s="349"/>
      <c r="D9" s="349"/>
      <c r="E9" s="349"/>
      <c r="F9" s="349"/>
      <c r="G9" s="30"/>
      <c r="H9" s="30"/>
      <c r="I9" s="30"/>
      <c r="J9" s="353" t="s">
        <v>39</v>
      </c>
      <c r="K9" s="353"/>
      <c r="L9" s="353"/>
      <c r="M9" s="353"/>
      <c r="N9" s="359">
        <f>P74</f>
        <v>0</v>
      </c>
      <c r="O9" s="359"/>
      <c r="P9" s="30"/>
    </row>
    <row r="10" spans="1:16">
      <c r="A10" s="31"/>
      <c r="B10" s="32"/>
      <c r="C10" s="4"/>
      <c r="D10" s="22"/>
      <c r="E10" s="22"/>
      <c r="F10" s="22"/>
      <c r="G10" s="22"/>
      <c r="H10" s="22"/>
      <c r="I10" s="22"/>
      <c r="J10" s="22"/>
      <c r="K10" s="22"/>
      <c r="L10" s="28"/>
      <c r="M10" s="28"/>
      <c r="O10" s="85"/>
      <c r="P10" s="84" t="str">
        <f>A80</f>
        <v>Tāme sastādīta _______________</v>
      </c>
    </row>
    <row r="11" spans="1:16" ht="12" thickBot="1">
      <c r="A11" s="31"/>
      <c r="B11" s="32"/>
      <c r="C11" s="4"/>
      <c r="D11" s="22"/>
      <c r="E11" s="22"/>
      <c r="F11" s="22"/>
      <c r="G11" s="22"/>
      <c r="H11" s="22"/>
      <c r="I11" s="22"/>
      <c r="J11" s="22"/>
      <c r="K11" s="22"/>
      <c r="L11" s="33"/>
      <c r="M11" s="33"/>
      <c r="N11" s="34"/>
      <c r="O11" s="25"/>
      <c r="P11" s="22"/>
    </row>
    <row r="12" spans="1:16">
      <c r="A12" s="317" t="s">
        <v>23</v>
      </c>
      <c r="B12" s="354" t="s">
        <v>40</v>
      </c>
      <c r="C12" s="351" t="s">
        <v>41</v>
      </c>
      <c r="D12" s="357" t="s">
        <v>42</v>
      </c>
      <c r="E12" s="341" t="s">
        <v>43</v>
      </c>
      <c r="F12" s="350" t="s">
        <v>44</v>
      </c>
      <c r="G12" s="351"/>
      <c r="H12" s="351"/>
      <c r="I12" s="351"/>
      <c r="J12" s="351"/>
      <c r="K12" s="352"/>
      <c r="L12" s="350" t="s">
        <v>45</v>
      </c>
      <c r="M12" s="351"/>
      <c r="N12" s="351"/>
      <c r="O12" s="351"/>
      <c r="P12" s="352"/>
    </row>
    <row r="13" spans="1:16" ht="126.75" customHeight="1" thickBot="1">
      <c r="A13" s="368"/>
      <c r="B13" s="369"/>
      <c r="C13" s="370"/>
      <c r="D13" s="371"/>
      <c r="E13" s="372"/>
      <c r="F13" s="35" t="s">
        <v>46</v>
      </c>
      <c r="G13" s="36" t="s">
        <v>47</v>
      </c>
      <c r="H13" s="36" t="s">
        <v>48</v>
      </c>
      <c r="I13" s="36" t="s">
        <v>49</v>
      </c>
      <c r="J13" s="36" t="s">
        <v>50</v>
      </c>
      <c r="K13" s="60" t="s">
        <v>51</v>
      </c>
      <c r="L13" s="35" t="s">
        <v>46</v>
      </c>
      <c r="M13" s="36" t="s">
        <v>48</v>
      </c>
      <c r="N13" s="36" t="s">
        <v>49</v>
      </c>
      <c r="O13" s="36" t="s">
        <v>50</v>
      </c>
      <c r="P13" s="60" t="s">
        <v>51</v>
      </c>
    </row>
    <row r="14" spans="1:16" ht="12.75">
      <c r="A14" s="269"/>
      <c r="B14" s="243"/>
      <c r="C14" s="278" t="s">
        <v>319</v>
      </c>
      <c r="D14" s="241"/>
      <c r="E14" s="274"/>
      <c r="F14" s="251"/>
      <c r="G14" s="250"/>
      <c r="H14" s="93"/>
      <c r="I14" s="275"/>
      <c r="J14" s="275"/>
      <c r="K14" s="62"/>
      <c r="L14" s="63"/>
      <c r="M14" s="61"/>
      <c r="N14" s="61"/>
      <c r="O14" s="61"/>
      <c r="P14" s="62"/>
    </row>
    <row r="15" spans="1:16" ht="25.5">
      <c r="A15" s="112">
        <v>1</v>
      </c>
      <c r="B15" s="176" t="s">
        <v>59</v>
      </c>
      <c r="C15" s="257" t="s">
        <v>320</v>
      </c>
      <c r="D15" s="268" t="s">
        <v>67</v>
      </c>
      <c r="E15" s="261">
        <v>12</v>
      </c>
      <c r="F15" s="114"/>
      <c r="G15" s="103"/>
      <c r="H15" s="44"/>
      <c r="I15" s="98"/>
      <c r="J15" s="98"/>
      <c r="K15" s="45"/>
      <c r="L15" s="46"/>
      <c r="M15" s="44"/>
      <c r="N15" s="44"/>
      <c r="O15" s="44"/>
      <c r="P15" s="45"/>
    </row>
    <row r="16" spans="1:16" ht="25.5">
      <c r="A16" s="112">
        <v>2</v>
      </c>
      <c r="B16" s="176" t="s">
        <v>59</v>
      </c>
      <c r="C16" s="257" t="s">
        <v>321</v>
      </c>
      <c r="D16" s="268" t="s">
        <v>67</v>
      </c>
      <c r="E16" s="261">
        <v>42</v>
      </c>
      <c r="F16" s="114"/>
      <c r="G16" s="103"/>
      <c r="H16" s="44"/>
      <c r="I16" s="98"/>
      <c r="J16" s="98"/>
      <c r="K16" s="45"/>
      <c r="L16" s="46"/>
      <c r="M16" s="44"/>
      <c r="N16" s="44"/>
      <c r="O16" s="44"/>
      <c r="P16" s="45"/>
    </row>
    <row r="17" spans="1:16" ht="25.5">
      <c r="A17" s="112">
        <v>3</v>
      </c>
      <c r="B17" s="176" t="s">
        <v>59</v>
      </c>
      <c r="C17" s="257" t="s">
        <v>322</v>
      </c>
      <c r="D17" s="268" t="s">
        <v>67</v>
      </c>
      <c r="E17" s="261">
        <v>45</v>
      </c>
      <c r="F17" s="114"/>
      <c r="G17" s="103"/>
      <c r="H17" s="44"/>
      <c r="I17" s="98"/>
      <c r="J17" s="98"/>
      <c r="K17" s="45"/>
      <c r="L17" s="46"/>
      <c r="M17" s="44"/>
      <c r="N17" s="44"/>
      <c r="O17" s="44"/>
      <c r="P17" s="45"/>
    </row>
    <row r="18" spans="1:16" ht="25.5">
      <c r="A18" s="112">
        <v>4</v>
      </c>
      <c r="B18" s="176" t="s">
        <v>59</v>
      </c>
      <c r="C18" s="257" t="s">
        <v>323</v>
      </c>
      <c r="D18" s="268" t="s">
        <v>67</v>
      </c>
      <c r="E18" s="261">
        <v>9</v>
      </c>
      <c r="F18" s="114"/>
      <c r="G18" s="103"/>
      <c r="H18" s="44"/>
      <c r="I18" s="98"/>
      <c r="J18" s="98"/>
      <c r="K18" s="45"/>
      <c r="L18" s="46"/>
      <c r="M18" s="44"/>
      <c r="N18" s="44"/>
      <c r="O18" s="44"/>
      <c r="P18" s="45"/>
    </row>
    <row r="19" spans="1:16" ht="25.5">
      <c r="A19" s="112">
        <v>5</v>
      </c>
      <c r="B19" s="176" t="s">
        <v>59</v>
      </c>
      <c r="C19" s="257" t="s">
        <v>324</v>
      </c>
      <c r="D19" s="268" t="s">
        <v>67</v>
      </c>
      <c r="E19" s="261">
        <v>23</v>
      </c>
      <c r="F19" s="114"/>
      <c r="G19" s="103"/>
      <c r="H19" s="44"/>
      <c r="I19" s="98"/>
      <c r="J19" s="98"/>
      <c r="K19" s="45"/>
      <c r="L19" s="46"/>
      <c r="M19" s="44"/>
      <c r="N19" s="44"/>
      <c r="O19" s="44"/>
      <c r="P19" s="45"/>
    </row>
    <row r="20" spans="1:16" ht="25.5">
      <c r="A20" s="112">
        <v>6</v>
      </c>
      <c r="B20" s="176" t="s">
        <v>59</v>
      </c>
      <c r="C20" s="257" t="s">
        <v>325</v>
      </c>
      <c r="D20" s="268" t="s">
        <v>67</v>
      </c>
      <c r="E20" s="261">
        <v>29</v>
      </c>
      <c r="F20" s="114"/>
      <c r="G20" s="103"/>
      <c r="H20" s="44"/>
      <c r="I20" s="98"/>
      <c r="J20" s="98"/>
      <c r="K20" s="45"/>
      <c r="L20" s="46"/>
      <c r="M20" s="44"/>
      <c r="N20" s="44"/>
      <c r="O20" s="44"/>
      <c r="P20" s="45"/>
    </row>
    <row r="21" spans="1:16" ht="25.5">
      <c r="A21" s="112">
        <v>7</v>
      </c>
      <c r="B21" s="176" t="s">
        <v>59</v>
      </c>
      <c r="C21" s="257" t="s">
        <v>326</v>
      </c>
      <c r="D21" s="268" t="s">
        <v>67</v>
      </c>
      <c r="E21" s="261">
        <v>30</v>
      </c>
      <c r="F21" s="114"/>
      <c r="G21" s="103"/>
      <c r="H21" s="44"/>
      <c r="I21" s="98"/>
      <c r="J21" s="98"/>
      <c r="K21" s="45"/>
      <c r="L21" s="46"/>
      <c r="M21" s="44"/>
      <c r="N21" s="44"/>
      <c r="O21" s="44"/>
      <c r="P21" s="45"/>
    </row>
    <row r="22" spans="1:16" ht="25.5">
      <c r="A22" s="112">
        <v>8</v>
      </c>
      <c r="B22" s="176" t="s">
        <v>59</v>
      </c>
      <c r="C22" s="257" t="s">
        <v>327</v>
      </c>
      <c r="D22" s="268" t="s">
        <v>67</v>
      </c>
      <c r="E22" s="261">
        <v>62</v>
      </c>
      <c r="F22" s="114"/>
      <c r="G22" s="103"/>
      <c r="H22" s="44"/>
      <c r="I22" s="98"/>
      <c r="J22" s="98"/>
      <c r="K22" s="45"/>
      <c r="L22" s="46"/>
      <c r="M22" s="44"/>
      <c r="N22" s="44"/>
      <c r="O22" s="44"/>
      <c r="P22" s="45"/>
    </row>
    <row r="23" spans="1:16" ht="25.5">
      <c r="A23" s="112">
        <v>9</v>
      </c>
      <c r="B23" s="176" t="s">
        <v>59</v>
      </c>
      <c r="C23" s="257" t="s">
        <v>328</v>
      </c>
      <c r="D23" s="268" t="s">
        <v>67</v>
      </c>
      <c r="E23" s="261">
        <v>14</v>
      </c>
      <c r="F23" s="114"/>
      <c r="G23" s="103"/>
      <c r="H23" s="44"/>
      <c r="I23" s="98"/>
      <c r="J23" s="98"/>
      <c r="K23" s="45"/>
      <c r="L23" s="46"/>
      <c r="M23" s="44"/>
      <c r="N23" s="44"/>
      <c r="O23" s="44"/>
      <c r="P23" s="45"/>
    </row>
    <row r="24" spans="1:16" ht="25.5">
      <c r="A24" s="112">
        <v>10</v>
      </c>
      <c r="B24" s="176" t="s">
        <v>59</v>
      </c>
      <c r="C24" s="257" t="s">
        <v>329</v>
      </c>
      <c r="D24" s="268" t="s">
        <v>67</v>
      </c>
      <c r="E24" s="261">
        <v>14</v>
      </c>
      <c r="F24" s="114"/>
      <c r="G24" s="103"/>
      <c r="H24" s="44"/>
      <c r="I24" s="98"/>
      <c r="J24" s="98"/>
      <c r="K24" s="45"/>
      <c r="L24" s="46"/>
      <c r="M24" s="44"/>
      <c r="N24" s="44"/>
      <c r="O24" s="44"/>
      <c r="P24" s="45"/>
    </row>
    <row r="25" spans="1:16" ht="25.5">
      <c r="A25" s="112">
        <v>11</v>
      </c>
      <c r="B25" s="176" t="s">
        <v>59</v>
      </c>
      <c r="C25" s="257" t="s">
        <v>327</v>
      </c>
      <c r="D25" s="268" t="s">
        <v>67</v>
      </c>
      <c r="E25" s="261">
        <v>6</v>
      </c>
      <c r="F25" s="114"/>
      <c r="G25" s="103"/>
      <c r="H25" s="44"/>
      <c r="I25" s="98"/>
      <c r="J25" s="98"/>
      <c r="K25" s="45"/>
      <c r="L25" s="46"/>
      <c r="M25" s="44"/>
      <c r="N25" s="44"/>
      <c r="O25" s="44"/>
      <c r="P25" s="45"/>
    </row>
    <row r="26" spans="1:16" ht="25.5">
      <c r="A26" s="112">
        <v>12</v>
      </c>
      <c r="B26" s="176" t="s">
        <v>59</v>
      </c>
      <c r="C26" s="257" t="s">
        <v>330</v>
      </c>
      <c r="D26" s="268" t="s">
        <v>69</v>
      </c>
      <c r="E26" s="261">
        <v>6</v>
      </c>
      <c r="F26" s="114"/>
      <c r="G26" s="103"/>
      <c r="H26" s="44"/>
      <c r="I26" s="272"/>
      <c r="J26" s="272"/>
      <c r="K26" s="45"/>
      <c r="L26" s="46"/>
      <c r="M26" s="44"/>
      <c r="N26" s="44"/>
      <c r="O26" s="44"/>
      <c r="P26" s="45"/>
    </row>
    <row r="27" spans="1:16" ht="12.75">
      <c r="A27" s="112">
        <v>13</v>
      </c>
      <c r="B27" s="176" t="s">
        <v>59</v>
      </c>
      <c r="C27" s="257" t="s">
        <v>331</v>
      </c>
      <c r="D27" s="268" t="s">
        <v>69</v>
      </c>
      <c r="E27" s="261">
        <v>280</v>
      </c>
      <c r="F27" s="114"/>
      <c r="G27" s="103"/>
      <c r="H27" s="44"/>
      <c r="I27" s="272"/>
      <c r="J27" s="272"/>
      <c r="K27" s="45"/>
      <c r="L27" s="46"/>
      <c r="M27" s="44"/>
      <c r="N27" s="44"/>
      <c r="O27" s="44"/>
      <c r="P27" s="45"/>
    </row>
    <row r="28" spans="1:16" ht="12.75">
      <c r="A28" s="112">
        <v>14</v>
      </c>
      <c r="B28" s="176" t="s">
        <v>59</v>
      </c>
      <c r="C28" s="257" t="s">
        <v>332</v>
      </c>
      <c r="D28" s="268" t="s">
        <v>69</v>
      </c>
      <c r="E28" s="261">
        <v>286</v>
      </c>
      <c r="F28" s="114"/>
      <c r="G28" s="103"/>
      <c r="H28" s="44"/>
      <c r="I28" s="272"/>
      <c r="J28" s="272"/>
      <c r="K28" s="45"/>
      <c r="L28" s="46"/>
      <c r="M28" s="44"/>
      <c r="N28" s="44"/>
      <c r="O28" s="44"/>
      <c r="P28" s="45"/>
    </row>
    <row r="29" spans="1:16" ht="25.5">
      <c r="A29" s="112">
        <v>15</v>
      </c>
      <c r="B29" s="176" t="s">
        <v>59</v>
      </c>
      <c r="C29" s="257" t="s">
        <v>333</v>
      </c>
      <c r="D29" s="268" t="s">
        <v>69</v>
      </c>
      <c r="E29" s="261">
        <v>286</v>
      </c>
      <c r="F29" s="114"/>
      <c r="G29" s="103"/>
      <c r="H29" s="44"/>
      <c r="I29" s="272"/>
      <c r="J29" s="272"/>
      <c r="K29" s="45"/>
      <c r="L29" s="46"/>
      <c r="M29" s="44"/>
      <c r="N29" s="44"/>
      <c r="O29" s="44"/>
      <c r="P29" s="45"/>
    </row>
    <row r="30" spans="1:16" ht="12.75">
      <c r="A30" s="112"/>
      <c r="B30" s="176"/>
      <c r="C30" s="252" t="s">
        <v>334</v>
      </c>
      <c r="D30" s="268"/>
      <c r="E30" s="261"/>
      <c r="F30" s="114"/>
      <c r="G30" s="103"/>
      <c r="H30" s="44"/>
      <c r="I30" s="272"/>
      <c r="J30" s="272"/>
      <c r="K30" s="45"/>
      <c r="L30" s="46"/>
      <c r="M30" s="44"/>
      <c r="N30" s="44"/>
      <c r="O30" s="44"/>
      <c r="P30" s="45"/>
    </row>
    <row r="31" spans="1:16" ht="12.75">
      <c r="A31" s="112">
        <v>16</v>
      </c>
      <c r="B31" s="176" t="s">
        <v>59</v>
      </c>
      <c r="C31" s="257" t="s">
        <v>335</v>
      </c>
      <c r="D31" s="268" t="s">
        <v>61</v>
      </c>
      <c r="E31" s="261">
        <v>1326</v>
      </c>
      <c r="F31" s="114"/>
      <c r="G31" s="103"/>
      <c r="H31" s="44"/>
      <c r="I31" s="98"/>
      <c r="J31" s="272"/>
      <c r="K31" s="45"/>
      <c r="L31" s="46"/>
      <c r="M31" s="44"/>
      <c r="N31" s="44"/>
      <c r="O31" s="44"/>
      <c r="P31" s="45"/>
    </row>
    <row r="32" spans="1:16" ht="12.75">
      <c r="A32" s="112">
        <v>17</v>
      </c>
      <c r="B32" s="176" t="s">
        <v>59</v>
      </c>
      <c r="C32" s="257" t="s">
        <v>336</v>
      </c>
      <c r="D32" s="268" t="s">
        <v>61</v>
      </c>
      <c r="E32" s="261">
        <v>384</v>
      </c>
      <c r="F32" s="114"/>
      <c r="G32" s="103"/>
      <c r="H32" s="44"/>
      <c r="I32" s="98"/>
      <c r="J32" s="272"/>
      <c r="K32" s="45"/>
      <c r="L32" s="46"/>
      <c r="M32" s="44"/>
      <c r="N32" s="44"/>
      <c r="O32" s="44"/>
      <c r="P32" s="45"/>
    </row>
    <row r="33" spans="1:16" ht="12.75">
      <c r="A33" s="112">
        <v>18</v>
      </c>
      <c r="B33" s="176" t="s">
        <v>59</v>
      </c>
      <c r="C33" s="257" t="s">
        <v>337</v>
      </c>
      <c r="D33" s="268" t="s">
        <v>61</v>
      </c>
      <c r="E33" s="261">
        <v>178</v>
      </c>
      <c r="F33" s="114"/>
      <c r="G33" s="103"/>
      <c r="H33" s="44"/>
      <c r="I33" s="98"/>
      <c r="J33" s="272"/>
      <c r="K33" s="45"/>
      <c r="L33" s="46"/>
      <c r="M33" s="44"/>
      <c r="N33" s="44"/>
      <c r="O33" s="44"/>
      <c r="P33" s="45"/>
    </row>
    <row r="34" spans="1:16" ht="12.75">
      <c r="A34" s="112">
        <v>19</v>
      </c>
      <c r="B34" s="176" t="s">
        <v>59</v>
      </c>
      <c r="C34" s="257" t="s">
        <v>338</v>
      </c>
      <c r="D34" s="268" t="s">
        <v>61</v>
      </c>
      <c r="E34" s="261">
        <v>106</v>
      </c>
      <c r="F34" s="114"/>
      <c r="G34" s="103"/>
      <c r="H34" s="44"/>
      <c r="I34" s="272"/>
      <c r="J34" s="272"/>
      <c r="K34" s="45"/>
      <c r="L34" s="46"/>
      <c r="M34" s="44"/>
      <c r="N34" s="44"/>
      <c r="O34" s="44"/>
      <c r="P34" s="45"/>
    </row>
    <row r="35" spans="1:16" ht="12.75">
      <c r="A35" s="112">
        <v>20</v>
      </c>
      <c r="B35" s="176" t="s">
        <v>59</v>
      </c>
      <c r="C35" s="257" t="s">
        <v>339</v>
      </c>
      <c r="D35" s="268" t="s">
        <v>61</v>
      </c>
      <c r="E35" s="261">
        <v>150</v>
      </c>
      <c r="F35" s="114"/>
      <c r="G35" s="103"/>
      <c r="H35" s="44"/>
      <c r="I35" s="272"/>
      <c r="J35" s="272"/>
      <c r="K35" s="45"/>
      <c r="L35" s="46"/>
      <c r="M35" s="44"/>
      <c r="N35" s="44"/>
      <c r="O35" s="44"/>
      <c r="P35" s="45"/>
    </row>
    <row r="36" spans="1:16" ht="12.75">
      <c r="A36" s="112">
        <v>21</v>
      </c>
      <c r="B36" s="176" t="s">
        <v>59</v>
      </c>
      <c r="C36" s="257" t="s">
        <v>340</v>
      </c>
      <c r="D36" s="268" t="s">
        <v>61</v>
      </c>
      <c r="E36" s="261">
        <v>54</v>
      </c>
      <c r="F36" s="114"/>
      <c r="G36" s="103"/>
      <c r="H36" s="44"/>
      <c r="I36" s="272"/>
      <c r="J36" s="272"/>
      <c r="K36" s="45"/>
      <c r="L36" s="46"/>
      <c r="M36" s="44"/>
      <c r="N36" s="44"/>
      <c r="O36" s="44"/>
      <c r="P36" s="45"/>
    </row>
    <row r="37" spans="1:16" ht="12.75">
      <c r="A37" s="112">
        <v>22</v>
      </c>
      <c r="B37" s="176" t="s">
        <v>59</v>
      </c>
      <c r="C37" s="257" t="s">
        <v>341</v>
      </c>
      <c r="D37" s="268" t="s">
        <v>61</v>
      </c>
      <c r="E37" s="261">
        <v>32</v>
      </c>
      <c r="F37" s="114"/>
      <c r="G37" s="103"/>
      <c r="H37" s="44"/>
      <c r="I37" s="272"/>
      <c r="J37" s="272"/>
      <c r="K37" s="45"/>
      <c r="L37" s="46"/>
      <c r="M37" s="44"/>
      <c r="N37" s="44"/>
      <c r="O37" s="44"/>
      <c r="P37" s="45"/>
    </row>
    <row r="38" spans="1:16" ht="12.75">
      <c r="A38" s="112">
        <v>23</v>
      </c>
      <c r="B38" s="176" t="s">
        <v>59</v>
      </c>
      <c r="C38" s="257" t="s">
        <v>342</v>
      </c>
      <c r="D38" s="268" t="s">
        <v>67</v>
      </c>
      <c r="E38" s="261">
        <v>1250</v>
      </c>
      <c r="F38" s="114"/>
      <c r="G38" s="103"/>
      <c r="H38" s="44"/>
      <c r="I38" s="272"/>
      <c r="J38" s="272"/>
      <c r="K38" s="45"/>
      <c r="L38" s="46"/>
      <c r="M38" s="44"/>
      <c r="N38" s="44"/>
      <c r="O38" s="44"/>
      <c r="P38" s="45"/>
    </row>
    <row r="39" spans="1:16" ht="12.75">
      <c r="A39" s="112">
        <v>24</v>
      </c>
      <c r="B39" s="176" t="s">
        <v>59</v>
      </c>
      <c r="C39" s="257" t="s">
        <v>343</v>
      </c>
      <c r="D39" s="268" t="s">
        <v>61</v>
      </c>
      <c r="E39" s="261">
        <v>6</v>
      </c>
      <c r="F39" s="114"/>
      <c r="G39" s="103"/>
      <c r="H39" s="44"/>
      <c r="I39" s="272"/>
      <c r="J39" s="272"/>
      <c r="K39" s="45"/>
      <c r="L39" s="46"/>
      <c r="M39" s="44"/>
      <c r="N39" s="44"/>
      <c r="O39" s="44"/>
      <c r="P39" s="45"/>
    </row>
    <row r="40" spans="1:16" ht="12.75">
      <c r="A40" s="112">
        <v>25</v>
      </c>
      <c r="B40" s="176" t="s">
        <v>59</v>
      </c>
      <c r="C40" s="257" t="s">
        <v>344</v>
      </c>
      <c r="D40" s="268" t="s">
        <v>67</v>
      </c>
      <c r="E40" s="261">
        <v>16</v>
      </c>
      <c r="F40" s="114"/>
      <c r="G40" s="103"/>
      <c r="H40" s="44"/>
      <c r="I40" s="272"/>
      <c r="J40" s="272"/>
      <c r="K40" s="45"/>
      <c r="L40" s="46"/>
      <c r="M40" s="44"/>
      <c r="N40" s="44"/>
      <c r="O40" s="44"/>
      <c r="P40" s="45"/>
    </row>
    <row r="41" spans="1:16" ht="25.5">
      <c r="A41" s="112">
        <v>26</v>
      </c>
      <c r="B41" s="176" t="s">
        <v>59</v>
      </c>
      <c r="C41" s="257" t="s">
        <v>345</v>
      </c>
      <c r="D41" s="268" t="s">
        <v>61</v>
      </c>
      <c r="E41" s="261">
        <v>80</v>
      </c>
      <c r="F41" s="114"/>
      <c r="G41" s="103"/>
      <c r="H41" s="44"/>
      <c r="I41" s="272"/>
      <c r="J41" s="98"/>
      <c r="K41" s="45"/>
      <c r="L41" s="46"/>
      <c r="M41" s="44"/>
      <c r="N41" s="44"/>
      <c r="O41" s="44"/>
      <c r="P41" s="45"/>
    </row>
    <row r="42" spans="1:16" ht="25.5">
      <c r="A42" s="112">
        <v>27</v>
      </c>
      <c r="B42" s="176" t="s">
        <v>59</v>
      </c>
      <c r="C42" s="257" t="s">
        <v>346</v>
      </c>
      <c r="D42" s="268" t="s">
        <v>61</v>
      </c>
      <c r="E42" s="261">
        <v>65</v>
      </c>
      <c r="F42" s="114"/>
      <c r="G42" s="103"/>
      <c r="H42" s="44"/>
      <c r="I42" s="272"/>
      <c r="J42" s="98"/>
      <c r="K42" s="45"/>
      <c r="L42" s="46"/>
      <c r="M42" s="44"/>
      <c r="N42" s="44"/>
      <c r="O42" s="44"/>
      <c r="P42" s="45"/>
    </row>
    <row r="43" spans="1:16" ht="25.5">
      <c r="A43" s="112">
        <v>28</v>
      </c>
      <c r="B43" s="176" t="s">
        <v>59</v>
      </c>
      <c r="C43" s="257" t="s">
        <v>347</v>
      </c>
      <c r="D43" s="268" t="s">
        <v>61</v>
      </c>
      <c r="E43" s="261">
        <v>130</v>
      </c>
      <c r="F43" s="114"/>
      <c r="G43" s="103"/>
      <c r="H43" s="44"/>
      <c r="I43" s="98"/>
      <c r="J43" s="98"/>
      <c r="K43" s="45"/>
      <c r="L43" s="46"/>
      <c r="M43" s="44"/>
      <c r="N43" s="44"/>
      <c r="O43" s="44"/>
      <c r="P43" s="45"/>
    </row>
    <row r="44" spans="1:16" ht="25.5">
      <c r="A44" s="112">
        <v>29</v>
      </c>
      <c r="B44" s="176" t="s">
        <v>59</v>
      </c>
      <c r="C44" s="257" t="s">
        <v>348</v>
      </c>
      <c r="D44" s="268" t="s">
        <v>61</v>
      </c>
      <c r="E44" s="261">
        <v>106</v>
      </c>
      <c r="F44" s="114"/>
      <c r="G44" s="103"/>
      <c r="H44" s="44"/>
      <c r="I44" s="98"/>
      <c r="J44" s="98"/>
      <c r="K44" s="45"/>
      <c r="L44" s="46"/>
      <c r="M44" s="44"/>
      <c r="N44" s="44"/>
      <c r="O44" s="44"/>
      <c r="P44" s="45"/>
    </row>
    <row r="45" spans="1:16" ht="25.5">
      <c r="A45" s="112">
        <v>30</v>
      </c>
      <c r="B45" s="176" t="s">
        <v>59</v>
      </c>
      <c r="C45" s="257" t="s">
        <v>349</v>
      </c>
      <c r="D45" s="268" t="s">
        <v>61</v>
      </c>
      <c r="E45" s="261">
        <v>150</v>
      </c>
      <c r="F45" s="114"/>
      <c r="G45" s="103"/>
      <c r="H45" s="44"/>
      <c r="I45" s="98"/>
      <c r="J45" s="98"/>
      <c r="K45" s="45"/>
      <c r="L45" s="46"/>
      <c r="M45" s="44"/>
      <c r="N45" s="44"/>
      <c r="O45" s="44"/>
      <c r="P45" s="45"/>
    </row>
    <row r="46" spans="1:16" ht="25.5">
      <c r="A46" s="112">
        <v>31</v>
      </c>
      <c r="B46" s="176" t="s">
        <v>59</v>
      </c>
      <c r="C46" s="257" t="s">
        <v>350</v>
      </c>
      <c r="D46" s="268" t="s">
        <v>61</v>
      </c>
      <c r="E46" s="261">
        <v>54</v>
      </c>
      <c r="F46" s="114"/>
      <c r="G46" s="103"/>
      <c r="H46" s="44"/>
      <c r="I46" s="272"/>
      <c r="J46" s="272"/>
      <c r="K46" s="45"/>
      <c r="L46" s="46"/>
      <c r="M46" s="44"/>
      <c r="N46" s="44"/>
      <c r="O46" s="44"/>
      <c r="P46" s="45"/>
    </row>
    <row r="47" spans="1:16" ht="25.5">
      <c r="A47" s="112">
        <v>32</v>
      </c>
      <c r="B47" s="176" t="s">
        <v>59</v>
      </c>
      <c r="C47" s="257" t="s">
        <v>351</v>
      </c>
      <c r="D47" s="268" t="s">
        <v>61</v>
      </c>
      <c r="E47" s="261">
        <v>32</v>
      </c>
      <c r="F47" s="114"/>
      <c r="G47" s="103"/>
      <c r="H47" s="44"/>
      <c r="I47" s="272"/>
      <c r="J47" s="272"/>
      <c r="K47" s="45"/>
      <c r="L47" s="46"/>
      <c r="M47" s="44"/>
      <c r="N47" s="44"/>
      <c r="O47" s="44"/>
      <c r="P47" s="45"/>
    </row>
    <row r="48" spans="1:16" ht="25.5">
      <c r="A48" s="112">
        <v>33</v>
      </c>
      <c r="B48" s="176" t="s">
        <v>59</v>
      </c>
      <c r="C48" s="257" t="s">
        <v>352</v>
      </c>
      <c r="D48" s="268" t="s">
        <v>61</v>
      </c>
      <c r="E48" s="261">
        <v>6</v>
      </c>
      <c r="F48" s="114"/>
      <c r="G48" s="103"/>
      <c r="H48" s="44"/>
      <c r="I48" s="272"/>
      <c r="J48" s="272"/>
      <c r="K48" s="45"/>
      <c r="L48" s="46"/>
      <c r="M48" s="44"/>
      <c r="N48" s="44"/>
      <c r="O48" s="44"/>
      <c r="P48" s="45"/>
    </row>
    <row r="49" spans="1:16" ht="12.75">
      <c r="A49" s="112">
        <v>34</v>
      </c>
      <c r="B49" s="176" t="s">
        <v>59</v>
      </c>
      <c r="C49" s="257" t="s">
        <v>353</v>
      </c>
      <c r="D49" s="268" t="s">
        <v>69</v>
      </c>
      <c r="E49" s="261">
        <v>1</v>
      </c>
      <c r="F49" s="114"/>
      <c r="G49" s="103"/>
      <c r="H49" s="44"/>
      <c r="I49" s="98"/>
      <c r="J49" s="98"/>
      <c r="K49" s="45"/>
      <c r="L49" s="46"/>
      <c r="M49" s="44"/>
      <c r="N49" s="44"/>
      <c r="O49" s="44"/>
      <c r="P49" s="45"/>
    </row>
    <row r="50" spans="1:16" ht="38.25">
      <c r="A50" s="112">
        <v>35</v>
      </c>
      <c r="B50" s="176" t="s">
        <v>59</v>
      </c>
      <c r="C50" s="257" t="s">
        <v>354</v>
      </c>
      <c r="D50" s="268" t="s">
        <v>355</v>
      </c>
      <c r="E50" s="261">
        <v>200</v>
      </c>
      <c r="F50" s="114"/>
      <c r="G50" s="103"/>
      <c r="H50" s="44"/>
      <c r="I50" s="98"/>
      <c r="J50" s="98"/>
      <c r="K50" s="45"/>
      <c r="L50" s="46"/>
      <c r="M50" s="44"/>
      <c r="N50" s="44"/>
      <c r="O50" s="44"/>
      <c r="P50" s="45"/>
    </row>
    <row r="51" spans="1:16" ht="25.5">
      <c r="A51" s="112">
        <v>36</v>
      </c>
      <c r="B51" s="176" t="s">
        <v>59</v>
      </c>
      <c r="C51" s="257" t="s">
        <v>356</v>
      </c>
      <c r="D51" s="268" t="s">
        <v>67</v>
      </c>
      <c r="E51" s="261">
        <v>2</v>
      </c>
      <c r="F51" s="114"/>
      <c r="G51" s="103"/>
      <c r="H51" s="44"/>
      <c r="I51" s="98"/>
      <c r="J51" s="98"/>
      <c r="K51" s="45"/>
      <c r="L51" s="46"/>
      <c r="M51" s="44"/>
      <c r="N51" s="44"/>
      <c r="O51" s="44"/>
      <c r="P51" s="45"/>
    </row>
    <row r="52" spans="1:16" ht="12.75">
      <c r="A52" s="112">
        <v>37</v>
      </c>
      <c r="B52" s="176" t="s">
        <v>59</v>
      </c>
      <c r="C52" s="257" t="s">
        <v>357</v>
      </c>
      <c r="D52" s="268" t="s">
        <v>67</v>
      </c>
      <c r="E52" s="261">
        <v>5</v>
      </c>
      <c r="F52" s="114"/>
      <c r="G52" s="103"/>
      <c r="H52" s="44"/>
      <c r="I52" s="98"/>
      <c r="J52" s="98"/>
      <c r="K52" s="45"/>
      <c r="L52" s="46"/>
      <c r="M52" s="44"/>
      <c r="N52" s="44"/>
      <c r="O52" s="44"/>
      <c r="P52" s="45"/>
    </row>
    <row r="53" spans="1:16" ht="12.75">
      <c r="A53" s="112">
        <v>38</v>
      </c>
      <c r="B53" s="176" t="s">
        <v>59</v>
      </c>
      <c r="C53" s="257" t="s">
        <v>358</v>
      </c>
      <c r="D53" s="268" t="s">
        <v>67</v>
      </c>
      <c r="E53" s="261">
        <v>46</v>
      </c>
      <c r="F53" s="114"/>
      <c r="G53" s="103"/>
      <c r="H53" s="44"/>
      <c r="I53" s="98"/>
      <c r="J53" s="98"/>
      <c r="K53" s="45"/>
      <c r="L53" s="46"/>
      <c r="M53" s="44"/>
      <c r="N53" s="44"/>
      <c r="O53" s="44"/>
      <c r="P53" s="45"/>
    </row>
    <row r="54" spans="1:16" ht="12.75">
      <c r="A54" s="112">
        <v>39</v>
      </c>
      <c r="B54" s="176" t="s">
        <v>59</v>
      </c>
      <c r="C54" s="257" t="s">
        <v>359</v>
      </c>
      <c r="D54" s="268" t="s">
        <v>67</v>
      </c>
      <c r="E54" s="261">
        <v>2</v>
      </c>
      <c r="F54" s="114"/>
      <c r="G54" s="103"/>
      <c r="H54" s="44"/>
      <c r="I54" s="98"/>
      <c r="J54" s="98"/>
      <c r="K54" s="45"/>
      <c r="L54" s="46"/>
      <c r="M54" s="44"/>
      <c r="N54" s="44"/>
      <c r="O54" s="44"/>
      <c r="P54" s="45"/>
    </row>
    <row r="55" spans="1:16" ht="12.75">
      <c r="A55" s="112">
        <v>40</v>
      </c>
      <c r="B55" s="176" t="s">
        <v>59</v>
      </c>
      <c r="C55" s="257" t="s">
        <v>360</v>
      </c>
      <c r="D55" s="268" t="s">
        <v>67</v>
      </c>
      <c r="E55" s="261">
        <v>220</v>
      </c>
      <c r="F55" s="114"/>
      <c r="G55" s="103"/>
      <c r="H55" s="44"/>
      <c r="I55" s="272"/>
      <c r="J55" s="272"/>
      <c r="K55" s="45"/>
      <c r="L55" s="46"/>
      <c r="M55" s="44"/>
      <c r="N55" s="44"/>
      <c r="O55" s="44"/>
      <c r="P55" s="45"/>
    </row>
    <row r="56" spans="1:16" ht="12.75">
      <c r="A56" s="112">
        <v>41</v>
      </c>
      <c r="B56" s="176" t="s">
        <v>59</v>
      </c>
      <c r="C56" s="257" t="s">
        <v>361</v>
      </c>
      <c r="D56" s="268" t="s">
        <v>67</v>
      </c>
      <c r="E56" s="261">
        <v>10</v>
      </c>
      <c r="F56" s="114"/>
      <c r="G56" s="103"/>
      <c r="H56" s="44"/>
      <c r="I56" s="272"/>
      <c r="J56" s="272"/>
      <c r="K56" s="45"/>
      <c r="L56" s="46"/>
      <c r="M56" s="44"/>
      <c r="N56" s="44"/>
      <c r="O56" s="44"/>
      <c r="P56" s="45"/>
    </row>
    <row r="57" spans="1:16" ht="12.75">
      <c r="A57" s="112">
        <v>42</v>
      </c>
      <c r="B57" s="176" t="s">
        <v>59</v>
      </c>
      <c r="C57" s="257" t="s">
        <v>362</v>
      </c>
      <c r="D57" s="268" t="s">
        <v>67</v>
      </c>
      <c r="E57" s="261">
        <v>4</v>
      </c>
      <c r="F57" s="114"/>
      <c r="G57" s="103"/>
      <c r="H57" s="44"/>
      <c r="I57" s="98"/>
      <c r="J57" s="98"/>
      <c r="K57" s="45"/>
      <c r="L57" s="46"/>
      <c r="M57" s="44"/>
      <c r="N57" s="44"/>
      <c r="O57" s="44"/>
      <c r="P57" s="45"/>
    </row>
    <row r="58" spans="1:16" ht="12.75">
      <c r="A58" s="112">
        <v>43</v>
      </c>
      <c r="B58" s="176" t="s">
        <v>59</v>
      </c>
      <c r="C58" s="257" t="s">
        <v>363</v>
      </c>
      <c r="D58" s="268" t="s">
        <v>67</v>
      </c>
      <c r="E58" s="261">
        <v>4</v>
      </c>
      <c r="F58" s="114"/>
      <c r="G58" s="103"/>
      <c r="H58" s="44"/>
      <c r="I58" s="98"/>
      <c r="J58" s="98"/>
      <c r="K58" s="45"/>
      <c r="L58" s="46"/>
      <c r="M58" s="44"/>
      <c r="N58" s="44"/>
      <c r="O58" s="44"/>
      <c r="P58" s="45"/>
    </row>
    <row r="59" spans="1:16" ht="12.75">
      <c r="A59" s="112">
        <v>44</v>
      </c>
      <c r="B59" s="176" t="s">
        <v>59</v>
      </c>
      <c r="C59" s="257" t="s">
        <v>364</v>
      </c>
      <c r="D59" s="268" t="s">
        <v>67</v>
      </c>
      <c r="E59" s="261">
        <v>4</v>
      </c>
      <c r="F59" s="114"/>
      <c r="G59" s="103"/>
      <c r="H59" s="44"/>
      <c r="I59" s="98"/>
      <c r="J59" s="98"/>
      <c r="K59" s="45"/>
      <c r="L59" s="46"/>
      <c r="M59" s="44"/>
      <c r="N59" s="44"/>
      <c r="O59" s="44"/>
      <c r="P59" s="45"/>
    </row>
    <row r="60" spans="1:16" ht="12.75">
      <c r="A60" s="112">
        <v>45</v>
      </c>
      <c r="B60" s="176" t="s">
        <v>59</v>
      </c>
      <c r="C60" s="257" t="s">
        <v>365</v>
      </c>
      <c r="D60" s="268" t="s">
        <v>67</v>
      </c>
      <c r="E60" s="261">
        <v>4</v>
      </c>
      <c r="F60" s="114"/>
      <c r="G60" s="103"/>
      <c r="H60" s="44"/>
      <c r="I60" s="272"/>
      <c r="J60" s="272"/>
      <c r="K60" s="45"/>
      <c r="L60" s="46"/>
      <c r="M60" s="44"/>
      <c r="N60" s="44"/>
      <c r="O60" s="44"/>
      <c r="P60" s="45"/>
    </row>
    <row r="61" spans="1:16" ht="25.5">
      <c r="A61" s="112">
        <v>46</v>
      </c>
      <c r="B61" s="176" t="s">
        <v>59</v>
      </c>
      <c r="C61" s="257" t="s">
        <v>366</v>
      </c>
      <c r="D61" s="268" t="s">
        <v>69</v>
      </c>
      <c r="E61" s="261">
        <v>280</v>
      </c>
      <c r="F61" s="114"/>
      <c r="G61" s="103"/>
      <c r="H61" s="44"/>
      <c r="I61" s="98"/>
      <c r="J61" s="98"/>
      <c r="K61" s="45"/>
      <c r="L61" s="46"/>
      <c r="M61" s="44"/>
      <c r="N61" s="44"/>
      <c r="O61" s="44"/>
      <c r="P61" s="45"/>
    </row>
    <row r="62" spans="1:16" ht="12.75">
      <c r="A62" s="112">
        <v>47</v>
      </c>
      <c r="B62" s="176" t="s">
        <v>59</v>
      </c>
      <c r="C62" s="257" t="s">
        <v>367</v>
      </c>
      <c r="D62" s="268" t="s">
        <v>69</v>
      </c>
      <c r="E62" s="261">
        <v>1</v>
      </c>
      <c r="F62" s="114"/>
      <c r="G62" s="103"/>
      <c r="H62" s="44"/>
      <c r="I62" s="98"/>
      <c r="J62" s="272"/>
      <c r="K62" s="45"/>
      <c r="L62" s="46"/>
      <c r="M62" s="44"/>
      <c r="N62" s="44"/>
      <c r="O62" s="44"/>
      <c r="P62" s="45"/>
    </row>
    <row r="63" spans="1:16" ht="12.75">
      <c r="A63" s="112">
        <v>48</v>
      </c>
      <c r="B63" s="176" t="s">
        <v>59</v>
      </c>
      <c r="C63" s="257" t="s">
        <v>368</v>
      </c>
      <c r="D63" s="268" t="s">
        <v>69</v>
      </c>
      <c r="E63" s="261">
        <v>780</v>
      </c>
      <c r="F63" s="114"/>
      <c r="G63" s="103"/>
      <c r="H63" s="44"/>
      <c r="I63" s="98"/>
      <c r="J63" s="272"/>
      <c r="K63" s="45"/>
      <c r="L63" s="46"/>
      <c r="M63" s="44"/>
      <c r="N63" s="44"/>
      <c r="O63" s="44"/>
      <c r="P63" s="45"/>
    </row>
    <row r="64" spans="1:16" ht="25.5">
      <c r="A64" s="112">
        <v>49</v>
      </c>
      <c r="B64" s="176" t="s">
        <v>59</v>
      </c>
      <c r="C64" s="257" t="s">
        <v>369</v>
      </c>
      <c r="D64" s="268" t="s">
        <v>370</v>
      </c>
      <c r="E64" s="261">
        <v>560</v>
      </c>
      <c r="F64" s="114"/>
      <c r="G64" s="103"/>
      <c r="H64" s="44"/>
      <c r="I64" s="98"/>
      <c r="J64" s="98"/>
      <c r="K64" s="45"/>
      <c r="L64" s="46"/>
      <c r="M64" s="44"/>
      <c r="N64" s="44"/>
      <c r="O64" s="44"/>
      <c r="P64" s="45"/>
    </row>
    <row r="65" spans="1:16" ht="12.75">
      <c r="A65" s="112">
        <v>50</v>
      </c>
      <c r="B65" s="176" t="s">
        <v>59</v>
      </c>
      <c r="C65" s="257" t="s">
        <v>371</v>
      </c>
      <c r="D65" s="268" t="s">
        <v>370</v>
      </c>
      <c r="E65" s="261">
        <v>2</v>
      </c>
      <c r="F65" s="114"/>
      <c r="G65" s="103"/>
      <c r="H65" s="44"/>
      <c r="I65" s="98"/>
      <c r="J65" s="98"/>
      <c r="K65" s="45"/>
      <c r="L65" s="46"/>
      <c r="M65" s="44"/>
      <c r="N65" s="44"/>
      <c r="O65" s="44"/>
      <c r="P65" s="45"/>
    </row>
    <row r="66" spans="1:16" ht="12.75">
      <c r="A66" s="112">
        <v>51</v>
      </c>
      <c r="B66" s="176" t="s">
        <v>59</v>
      </c>
      <c r="C66" s="257" t="s">
        <v>372</v>
      </c>
      <c r="D66" s="268" t="s">
        <v>61</v>
      </c>
      <c r="E66" s="261">
        <v>2300</v>
      </c>
      <c r="F66" s="114"/>
      <c r="G66" s="103"/>
      <c r="H66" s="44"/>
      <c r="I66" s="98"/>
      <c r="J66" s="98"/>
      <c r="K66" s="45"/>
      <c r="L66" s="46"/>
      <c r="M66" s="44"/>
      <c r="N66" s="44"/>
      <c r="O66" s="44"/>
      <c r="P66" s="45"/>
    </row>
    <row r="67" spans="1:16" ht="25.5">
      <c r="A67" s="112">
        <v>52</v>
      </c>
      <c r="B67" s="176" t="s">
        <v>59</v>
      </c>
      <c r="C67" s="257" t="s">
        <v>373</v>
      </c>
      <c r="D67" s="268" t="s">
        <v>69</v>
      </c>
      <c r="E67" s="261">
        <v>1</v>
      </c>
      <c r="F67" s="114"/>
      <c r="G67" s="103"/>
      <c r="H67" s="44"/>
      <c r="I67" s="272"/>
      <c r="J67" s="272"/>
      <c r="K67" s="45"/>
      <c r="L67" s="46"/>
      <c r="M67" s="44"/>
      <c r="N67" s="44"/>
      <c r="O67" s="44"/>
      <c r="P67" s="45"/>
    </row>
    <row r="68" spans="1:16" ht="12.75">
      <c r="A68" s="112">
        <v>53</v>
      </c>
      <c r="B68" s="176" t="s">
        <v>59</v>
      </c>
      <c r="C68" s="257" t="s">
        <v>374</v>
      </c>
      <c r="D68" s="268" t="s">
        <v>69</v>
      </c>
      <c r="E68" s="261">
        <v>1</v>
      </c>
      <c r="F68" s="114"/>
      <c r="G68" s="103"/>
      <c r="H68" s="44"/>
      <c r="I68" s="272"/>
      <c r="J68" s="272"/>
      <c r="K68" s="45"/>
      <c r="L68" s="46"/>
      <c r="M68" s="44"/>
      <c r="N68" s="44"/>
      <c r="O68" s="44"/>
      <c r="P68" s="45"/>
    </row>
    <row r="69" spans="1:16" ht="12.75">
      <c r="A69" s="112"/>
      <c r="B69" s="176"/>
      <c r="C69" s="252" t="s">
        <v>375</v>
      </c>
      <c r="D69" s="268"/>
      <c r="E69" s="261"/>
      <c r="F69" s="114"/>
      <c r="G69" s="103"/>
      <c r="H69" s="44"/>
      <c r="I69" s="272"/>
      <c r="J69" s="272"/>
      <c r="K69" s="45"/>
      <c r="L69" s="46"/>
      <c r="M69" s="44"/>
      <c r="N69" s="44"/>
      <c r="O69" s="44"/>
      <c r="P69" s="45"/>
    </row>
    <row r="70" spans="1:16" ht="25.5">
      <c r="A70" s="112">
        <v>54</v>
      </c>
      <c r="B70" s="176" t="s">
        <v>59</v>
      </c>
      <c r="C70" s="257" t="s">
        <v>376</v>
      </c>
      <c r="D70" s="268" t="s">
        <v>69</v>
      </c>
      <c r="E70" s="261">
        <v>1</v>
      </c>
      <c r="F70" s="114"/>
      <c r="G70" s="103"/>
      <c r="H70" s="44"/>
      <c r="I70" s="272"/>
      <c r="J70" s="272"/>
      <c r="K70" s="45"/>
      <c r="L70" s="46"/>
      <c r="M70" s="44"/>
      <c r="N70" s="44"/>
      <c r="O70" s="44"/>
      <c r="P70" s="45"/>
    </row>
    <row r="71" spans="1:16" ht="25.5">
      <c r="A71" s="112">
        <v>55</v>
      </c>
      <c r="B71" s="176" t="s">
        <v>59</v>
      </c>
      <c r="C71" s="257" t="s">
        <v>377</v>
      </c>
      <c r="D71" s="268" t="s">
        <v>69</v>
      </c>
      <c r="E71" s="261">
        <v>1</v>
      </c>
      <c r="F71" s="114"/>
      <c r="G71" s="103"/>
      <c r="H71" s="44"/>
      <c r="I71" s="272"/>
      <c r="J71" s="272"/>
      <c r="K71" s="45"/>
      <c r="L71" s="46"/>
      <c r="M71" s="44"/>
      <c r="N71" s="44"/>
      <c r="O71" s="44"/>
      <c r="P71" s="45"/>
    </row>
    <row r="72" spans="1:16" ht="25.5">
      <c r="A72" s="112">
        <v>56</v>
      </c>
      <c r="B72" s="176" t="s">
        <v>59</v>
      </c>
      <c r="C72" s="257" t="s">
        <v>378</v>
      </c>
      <c r="D72" s="268" t="s">
        <v>69</v>
      </c>
      <c r="E72" s="261">
        <v>1</v>
      </c>
      <c r="F72" s="114"/>
      <c r="G72" s="103"/>
      <c r="H72" s="44"/>
      <c r="I72" s="272"/>
      <c r="J72" s="272"/>
      <c r="K72" s="45"/>
      <c r="L72" s="46"/>
      <c r="M72" s="44"/>
      <c r="N72" s="44"/>
      <c r="O72" s="44"/>
      <c r="P72" s="45"/>
    </row>
    <row r="73" spans="1:16" ht="13.5" thickBot="1">
      <c r="A73" s="267">
        <v>57</v>
      </c>
      <c r="B73" s="209" t="s">
        <v>59</v>
      </c>
      <c r="C73" s="258" t="s">
        <v>374</v>
      </c>
      <c r="D73" s="249" t="s">
        <v>69</v>
      </c>
      <c r="E73" s="255">
        <v>1</v>
      </c>
      <c r="F73" s="206"/>
      <c r="G73" s="284"/>
      <c r="H73" s="61"/>
      <c r="I73" s="235"/>
      <c r="J73" s="235"/>
      <c r="K73" s="45"/>
      <c r="L73" s="46"/>
      <c r="M73" s="44"/>
      <c r="N73" s="44"/>
      <c r="O73" s="44"/>
      <c r="P73" s="45"/>
    </row>
    <row r="74" spans="1:16" ht="12" thickBot="1">
      <c r="A74" s="364" t="s">
        <v>424</v>
      </c>
      <c r="B74" s="365"/>
      <c r="C74" s="365"/>
      <c r="D74" s="365"/>
      <c r="E74" s="365"/>
      <c r="F74" s="365"/>
      <c r="G74" s="365"/>
      <c r="H74" s="365"/>
      <c r="I74" s="365"/>
      <c r="J74" s="365"/>
      <c r="K74" s="367"/>
      <c r="L74" s="64">
        <f>SUM(L14:L73)</f>
        <v>0</v>
      </c>
      <c r="M74" s="65">
        <f>SUM(M14:M73)</f>
        <v>0</v>
      </c>
      <c r="N74" s="65">
        <f>SUM(N14:N73)</f>
        <v>0</v>
      </c>
      <c r="O74" s="65">
        <f>SUM(O14:O73)</f>
        <v>0</v>
      </c>
      <c r="P74" s="66">
        <f>SUM(P14:P73)</f>
        <v>0</v>
      </c>
    </row>
    <row r="75" spans="1:16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</row>
    <row r="76" spans="1:16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</row>
    <row r="77" spans="1:16">
      <c r="A77" s="1" t="s">
        <v>14</v>
      </c>
      <c r="B77" s="16"/>
      <c r="C77" s="343">
        <f>'Kops a'!C37:H37</f>
        <v>0</v>
      </c>
      <c r="D77" s="343"/>
      <c r="E77" s="343"/>
      <c r="F77" s="343"/>
      <c r="G77" s="343"/>
      <c r="H77" s="343"/>
      <c r="I77" s="16"/>
      <c r="J77" s="16"/>
      <c r="K77" s="16"/>
      <c r="L77" s="16"/>
      <c r="M77" s="16"/>
      <c r="N77" s="16"/>
      <c r="O77" s="16"/>
      <c r="P77" s="16"/>
    </row>
    <row r="78" spans="1:16">
      <c r="A78" s="16"/>
      <c r="B78" s="16"/>
      <c r="C78" s="295" t="s">
        <v>15</v>
      </c>
      <c r="D78" s="295"/>
      <c r="E78" s="295"/>
      <c r="F78" s="295"/>
      <c r="G78" s="295"/>
      <c r="H78" s="295"/>
      <c r="I78" s="16"/>
      <c r="J78" s="16"/>
      <c r="K78" s="16"/>
      <c r="L78" s="16"/>
      <c r="M78" s="16"/>
      <c r="N78" s="16"/>
      <c r="O78" s="16"/>
      <c r="P78" s="16"/>
    </row>
    <row r="79" spans="1:16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</row>
    <row r="80" spans="1:16">
      <c r="A80" s="82" t="str">
        <f>'Kops a'!A40</f>
        <v>Tāme sastādīta _______________</v>
      </c>
      <c r="B80" s="83"/>
      <c r="C80" s="83"/>
      <c r="D80" s="83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</row>
    <row r="81" spans="1:16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</row>
    <row r="82" spans="1:16">
      <c r="A82" s="1" t="s">
        <v>37</v>
      </c>
      <c r="B82" s="16"/>
      <c r="C82" s="343">
        <f>'Kops a'!C42:H42</f>
        <v>0</v>
      </c>
      <c r="D82" s="343"/>
      <c r="E82" s="343"/>
      <c r="F82" s="343"/>
      <c r="G82" s="343"/>
      <c r="H82" s="343"/>
      <c r="I82" s="16"/>
      <c r="J82" s="16"/>
      <c r="K82" s="16"/>
      <c r="L82" s="16"/>
      <c r="M82" s="16"/>
      <c r="N82" s="16"/>
      <c r="O82" s="16"/>
      <c r="P82" s="16"/>
    </row>
    <row r="83" spans="1:16">
      <c r="A83" s="16"/>
      <c r="B83" s="16"/>
      <c r="C83" s="295" t="s">
        <v>15</v>
      </c>
      <c r="D83" s="295"/>
      <c r="E83" s="295"/>
      <c r="F83" s="295"/>
      <c r="G83" s="295"/>
      <c r="H83" s="295"/>
      <c r="I83" s="16"/>
      <c r="J83" s="16"/>
      <c r="K83" s="16"/>
      <c r="L83" s="16"/>
      <c r="M83" s="16"/>
      <c r="N83" s="16"/>
      <c r="O83" s="16"/>
      <c r="P83" s="16"/>
    </row>
    <row r="84" spans="1:16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</row>
    <row r="85" spans="1:16">
      <c r="A85" s="82" t="s">
        <v>54</v>
      </c>
      <c r="B85" s="83"/>
      <c r="C85" s="87">
        <f>'Kops a'!C45</f>
        <v>0</v>
      </c>
      <c r="D85" s="50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</row>
    <row r="86" spans="1:16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C83:H83"/>
    <mergeCell ref="C4:I4"/>
    <mergeCell ref="F12:K12"/>
    <mergeCell ref="A9:F9"/>
    <mergeCell ref="J9:M9"/>
    <mergeCell ref="D8:L8"/>
    <mergeCell ref="A74:K74"/>
    <mergeCell ref="C77:H77"/>
    <mergeCell ref="C78:H78"/>
    <mergeCell ref="C82:H82"/>
  </mergeCells>
  <conditionalFormatting sqref="A14:G73 I14:J73">
    <cfRule type="cellIs" dxfId="29" priority="26" operator="equal">
      <formula>0</formula>
    </cfRule>
  </conditionalFormatting>
  <conditionalFormatting sqref="N9:O9 H14:H73 K14:P73 D5:L8 D1">
    <cfRule type="cellIs" dxfId="28" priority="25" operator="equal">
      <formula>0</formula>
    </cfRule>
  </conditionalFormatting>
  <conditionalFormatting sqref="A9:F9">
    <cfRule type="containsText" dxfId="27" priority="23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 C4:I4">
    <cfRule type="cellIs" dxfId="26" priority="22" operator="equal">
      <formula>0</formula>
    </cfRule>
  </conditionalFormatting>
  <conditionalFormatting sqref="O10:P10">
    <cfRule type="cellIs" dxfId="25" priority="21" operator="equal">
      <formula>"20__. gada __. _________"</formula>
    </cfRule>
  </conditionalFormatting>
  <conditionalFormatting sqref="A74:K74">
    <cfRule type="containsText" dxfId="24" priority="20" operator="containsText" text="Tiešās izmaksas kopā, t. sk. darba devēja sociālais nodoklis __.__% ">
      <formula>NOT(ISERROR(SEARCH("Tiešās izmaksas kopā, t. sk. darba devēja sociālais nodoklis __.__% ",A74)))</formula>
    </cfRule>
  </conditionalFormatting>
  <conditionalFormatting sqref="L74:P74">
    <cfRule type="cellIs" dxfId="23" priority="15" operator="equal">
      <formula>0</formula>
    </cfRule>
  </conditionalFormatting>
  <conditionalFormatting sqref="C82:H82">
    <cfRule type="cellIs" dxfId="22" priority="4" operator="equal">
      <formula>0</formula>
    </cfRule>
  </conditionalFormatting>
  <conditionalFormatting sqref="C77:H77">
    <cfRule type="cellIs" dxfId="21" priority="3" operator="equal">
      <formula>0</formula>
    </cfRule>
  </conditionalFormatting>
  <conditionalFormatting sqref="C82:H82 C85 C77:H77">
    <cfRule type="cellIs" dxfId="20" priority="2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P38"/>
  <sheetViews>
    <sheetView view="pageBreakPreview" topLeftCell="A4" zoomScaleNormal="100" zoomScaleSheetLayoutView="100" workbookViewId="0">
      <selection activeCell="A26" sqref="A26:K26"/>
    </sheetView>
  </sheetViews>
  <sheetFormatPr defaultRowHeight="11.25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6.7109375" style="1" customWidth="1"/>
    <col min="7" max="7" width="7.28515625" style="1" customWidth="1"/>
    <col min="8" max="8" width="6.7109375" style="1" customWidth="1"/>
    <col min="9" max="10" width="8.2851562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>
      <c r="A1" s="22"/>
      <c r="B1" s="22"/>
      <c r="C1" s="26" t="s">
        <v>38</v>
      </c>
      <c r="D1" s="51">
        <f>'Kops a'!A26</f>
        <v>12</v>
      </c>
      <c r="E1" s="22"/>
      <c r="F1" s="22"/>
      <c r="G1" s="22"/>
      <c r="H1" s="22"/>
      <c r="I1" s="22"/>
      <c r="J1" s="22"/>
      <c r="N1" s="25"/>
      <c r="O1" s="26"/>
      <c r="P1" s="27"/>
    </row>
    <row r="2" spans="1:16">
      <c r="A2" s="28"/>
      <c r="B2" s="28"/>
      <c r="C2" s="347" t="s">
        <v>380</v>
      </c>
      <c r="D2" s="347"/>
      <c r="E2" s="347"/>
      <c r="F2" s="347"/>
      <c r="G2" s="347"/>
      <c r="H2" s="347"/>
      <c r="I2" s="347"/>
      <c r="J2" s="28"/>
    </row>
    <row r="3" spans="1:16">
      <c r="A3" s="29"/>
      <c r="B3" s="29"/>
      <c r="C3" s="338" t="s">
        <v>17</v>
      </c>
      <c r="D3" s="338"/>
      <c r="E3" s="338"/>
      <c r="F3" s="338"/>
      <c r="G3" s="338"/>
      <c r="H3" s="338"/>
      <c r="I3" s="338"/>
      <c r="J3" s="29"/>
    </row>
    <row r="4" spans="1:16">
      <c r="A4" s="29"/>
      <c r="B4" s="29"/>
      <c r="C4" s="348" t="s">
        <v>52</v>
      </c>
      <c r="D4" s="348"/>
      <c r="E4" s="348"/>
      <c r="F4" s="348"/>
      <c r="G4" s="348"/>
      <c r="H4" s="348"/>
      <c r="I4" s="348"/>
      <c r="J4" s="29"/>
    </row>
    <row r="5" spans="1:16">
      <c r="A5" s="22"/>
      <c r="B5" s="22"/>
      <c r="C5" s="26" t="s">
        <v>5</v>
      </c>
      <c r="D5" s="360" t="str">
        <f>'Kops a'!D6</f>
        <v>Daudzdzīvokļu dzīvojamā ēka</v>
      </c>
      <c r="E5" s="360"/>
      <c r="F5" s="360"/>
      <c r="G5" s="360"/>
      <c r="H5" s="360"/>
      <c r="I5" s="360"/>
      <c r="J5" s="360"/>
      <c r="K5" s="360"/>
      <c r="L5" s="360"/>
      <c r="M5" s="16"/>
      <c r="N5" s="16"/>
      <c r="O5" s="16"/>
      <c r="P5" s="16"/>
    </row>
    <row r="6" spans="1:16">
      <c r="A6" s="22"/>
      <c r="B6" s="22"/>
      <c r="C6" s="26" t="s">
        <v>6</v>
      </c>
      <c r="D6" s="360" t="str">
        <f>'Kops a'!D7</f>
        <v>Energoefektivitātes paaugstināšanas būvdarbi daudzdzīvokļu dzīvojamā mājā</v>
      </c>
      <c r="E6" s="360"/>
      <c r="F6" s="360"/>
      <c r="G6" s="360"/>
      <c r="H6" s="360"/>
      <c r="I6" s="360"/>
      <c r="J6" s="360"/>
      <c r="K6" s="360"/>
      <c r="L6" s="360"/>
      <c r="M6" s="16"/>
      <c r="N6" s="16"/>
      <c r="O6" s="16"/>
      <c r="P6" s="16"/>
    </row>
    <row r="7" spans="1:16">
      <c r="A7" s="22"/>
      <c r="B7" s="22"/>
      <c r="C7" s="26" t="s">
        <v>7</v>
      </c>
      <c r="D7" s="360" t="str">
        <f>'Kops a'!D8</f>
        <v>Zeiferta iela 24, Olaine</v>
      </c>
      <c r="E7" s="360"/>
      <c r="F7" s="360"/>
      <c r="G7" s="360"/>
      <c r="H7" s="360"/>
      <c r="I7" s="360"/>
      <c r="J7" s="360"/>
      <c r="K7" s="360"/>
      <c r="L7" s="360"/>
      <c r="M7" s="16"/>
      <c r="N7" s="16"/>
      <c r="O7" s="16"/>
      <c r="P7" s="16"/>
    </row>
    <row r="8" spans="1:16">
      <c r="A8" s="22"/>
      <c r="B8" s="22"/>
      <c r="C8" s="4" t="s">
        <v>20</v>
      </c>
      <c r="D8" s="360" t="str">
        <f>'Kops a'!D9</f>
        <v>Iepirkums Nr.AS OŪS 2021/01_E</v>
      </c>
      <c r="E8" s="360"/>
      <c r="F8" s="360"/>
      <c r="G8" s="360"/>
      <c r="H8" s="360"/>
      <c r="I8" s="360"/>
      <c r="J8" s="360"/>
      <c r="K8" s="360"/>
      <c r="L8" s="360"/>
      <c r="M8" s="16"/>
      <c r="N8" s="16"/>
      <c r="O8" s="16"/>
      <c r="P8" s="16"/>
    </row>
    <row r="9" spans="1:16" ht="11.25" customHeight="1">
      <c r="A9" s="349" t="s">
        <v>421</v>
      </c>
      <c r="B9" s="349"/>
      <c r="C9" s="349"/>
      <c r="D9" s="349"/>
      <c r="E9" s="349"/>
      <c r="F9" s="349"/>
      <c r="G9" s="30"/>
      <c r="H9" s="30"/>
      <c r="I9" s="30"/>
      <c r="J9" s="353" t="s">
        <v>39</v>
      </c>
      <c r="K9" s="353"/>
      <c r="L9" s="353"/>
      <c r="M9" s="353"/>
      <c r="N9" s="359">
        <f>P26</f>
        <v>0</v>
      </c>
      <c r="O9" s="359"/>
      <c r="P9" s="30"/>
    </row>
    <row r="10" spans="1:16">
      <c r="A10" s="31"/>
      <c r="B10" s="32"/>
      <c r="C10" s="4"/>
      <c r="D10" s="22"/>
      <c r="E10" s="22"/>
      <c r="F10" s="22"/>
      <c r="G10" s="22"/>
      <c r="H10" s="22"/>
      <c r="I10" s="22"/>
      <c r="J10" s="22"/>
      <c r="K10" s="22"/>
      <c r="L10" s="28"/>
      <c r="M10" s="28"/>
      <c r="O10" s="85"/>
      <c r="P10" s="84" t="str">
        <f>A32</f>
        <v>Tāme sastādīta _______________</v>
      </c>
    </row>
    <row r="11" spans="1:16" ht="12" thickBot="1">
      <c r="A11" s="31"/>
      <c r="B11" s="32"/>
      <c r="C11" s="4"/>
      <c r="D11" s="22"/>
      <c r="E11" s="22"/>
      <c r="F11" s="22"/>
      <c r="G11" s="22"/>
      <c r="H11" s="22"/>
      <c r="I11" s="22"/>
      <c r="J11" s="22"/>
      <c r="K11" s="22"/>
      <c r="L11" s="33"/>
      <c r="M11" s="33"/>
      <c r="N11" s="34"/>
      <c r="O11" s="25"/>
      <c r="P11" s="22"/>
    </row>
    <row r="12" spans="1:16">
      <c r="A12" s="317" t="s">
        <v>23</v>
      </c>
      <c r="B12" s="354" t="s">
        <v>40</v>
      </c>
      <c r="C12" s="351" t="s">
        <v>41</v>
      </c>
      <c r="D12" s="357" t="s">
        <v>42</v>
      </c>
      <c r="E12" s="341" t="s">
        <v>43</v>
      </c>
      <c r="F12" s="350" t="s">
        <v>44</v>
      </c>
      <c r="G12" s="351"/>
      <c r="H12" s="351"/>
      <c r="I12" s="351"/>
      <c r="J12" s="351"/>
      <c r="K12" s="352"/>
      <c r="L12" s="350" t="s">
        <v>45</v>
      </c>
      <c r="M12" s="351"/>
      <c r="N12" s="351"/>
      <c r="O12" s="351"/>
      <c r="P12" s="352"/>
    </row>
    <row r="13" spans="1:16" ht="126.75" customHeight="1" thickBot="1">
      <c r="A13" s="368"/>
      <c r="B13" s="369"/>
      <c r="C13" s="370"/>
      <c r="D13" s="371"/>
      <c r="E13" s="372"/>
      <c r="F13" s="35" t="s">
        <v>46</v>
      </c>
      <c r="G13" s="36" t="s">
        <v>47</v>
      </c>
      <c r="H13" s="36" t="s">
        <v>48</v>
      </c>
      <c r="I13" s="36" t="s">
        <v>49</v>
      </c>
      <c r="J13" s="36" t="s">
        <v>50</v>
      </c>
      <c r="K13" s="60" t="s">
        <v>51</v>
      </c>
      <c r="L13" s="35" t="s">
        <v>46</v>
      </c>
      <c r="M13" s="36" t="s">
        <v>48</v>
      </c>
      <c r="N13" s="36" t="s">
        <v>49</v>
      </c>
      <c r="O13" s="36" t="s">
        <v>50</v>
      </c>
      <c r="P13" s="60" t="s">
        <v>51</v>
      </c>
    </row>
    <row r="14" spans="1:16" ht="12.75">
      <c r="A14" s="273"/>
      <c r="B14" s="243"/>
      <c r="C14" s="244" t="s">
        <v>381</v>
      </c>
      <c r="D14" s="236"/>
      <c r="E14" s="242"/>
      <c r="F14" s="248"/>
      <c r="G14" s="248"/>
      <c r="H14" s="93"/>
      <c r="I14" s="277"/>
      <c r="J14" s="277"/>
      <c r="K14" s="62"/>
      <c r="L14" s="63"/>
      <c r="M14" s="61"/>
      <c r="N14" s="61"/>
      <c r="O14" s="61"/>
      <c r="P14" s="62"/>
    </row>
    <row r="15" spans="1:16" ht="12.75">
      <c r="A15" s="112">
        <v>1</v>
      </c>
      <c r="B15" s="176" t="s">
        <v>59</v>
      </c>
      <c r="C15" s="257" t="s">
        <v>382</v>
      </c>
      <c r="D15" s="268" t="s">
        <v>61</v>
      </c>
      <c r="E15" s="261">
        <v>140</v>
      </c>
      <c r="F15" s="114"/>
      <c r="G15" s="103"/>
      <c r="H15" s="44"/>
      <c r="I15" s="272"/>
      <c r="J15" s="272"/>
      <c r="K15" s="45"/>
      <c r="L15" s="46"/>
      <c r="M15" s="44"/>
      <c r="N15" s="44"/>
      <c r="O15" s="44"/>
      <c r="P15" s="45"/>
    </row>
    <row r="16" spans="1:16" ht="25.5">
      <c r="A16" s="112">
        <v>2</v>
      </c>
      <c r="B16" s="176" t="s">
        <v>59</v>
      </c>
      <c r="C16" s="257" t="s">
        <v>383</v>
      </c>
      <c r="D16" s="268" t="s">
        <v>69</v>
      </c>
      <c r="E16" s="261">
        <v>6</v>
      </c>
      <c r="F16" s="114"/>
      <c r="G16" s="103"/>
      <c r="H16" s="44"/>
      <c r="I16" s="272"/>
      <c r="J16" s="272"/>
      <c r="K16" s="45"/>
      <c r="L16" s="46"/>
      <c r="M16" s="44"/>
      <c r="N16" s="44"/>
      <c r="O16" s="44"/>
      <c r="P16" s="45"/>
    </row>
    <row r="17" spans="1:16" ht="12.75">
      <c r="A17" s="112">
        <v>3</v>
      </c>
      <c r="B17" s="176" t="s">
        <v>59</v>
      </c>
      <c r="C17" s="257" t="s">
        <v>384</v>
      </c>
      <c r="D17" s="268" t="s">
        <v>69</v>
      </c>
      <c r="E17" s="261">
        <v>18</v>
      </c>
      <c r="F17" s="114"/>
      <c r="G17" s="103"/>
      <c r="H17" s="44"/>
      <c r="I17" s="272"/>
      <c r="J17" s="272"/>
      <c r="K17" s="45"/>
      <c r="L17" s="46"/>
      <c r="M17" s="44"/>
      <c r="N17" s="44"/>
      <c r="O17" s="44"/>
      <c r="P17" s="45"/>
    </row>
    <row r="18" spans="1:16" ht="12.75">
      <c r="A18" s="112">
        <v>4</v>
      </c>
      <c r="B18" s="176" t="s">
        <v>59</v>
      </c>
      <c r="C18" s="257" t="s">
        <v>385</v>
      </c>
      <c r="D18" s="268" t="s">
        <v>67</v>
      </c>
      <c r="E18" s="261">
        <v>50</v>
      </c>
      <c r="F18" s="114"/>
      <c r="G18" s="103"/>
      <c r="H18" s="44"/>
      <c r="I18" s="272"/>
      <c r="J18" s="272"/>
      <c r="K18" s="45"/>
      <c r="L18" s="46"/>
      <c r="M18" s="44"/>
      <c r="N18" s="44"/>
      <c r="O18" s="44"/>
      <c r="P18" s="45"/>
    </row>
    <row r="19" spans="1:16" ht="12.75">
      <c r="A19" s="112">
        <v>5</v>
      </c>
      <c r="B19" s="176" t="s">
        <v>59</v>
      </c>
      <c r="C19" s="257" t="s">
        <v>368</v>
      </c>
      <c r="D19" s="268" t="s">
        <v>69</v>
      </c>
      <c r="E19" s="261">
        <v>80</v>
      </c>
      <c r="F19" s="114"/>
      <c r="G19" s="103"/>
      <c r="H19" s="44"/>
      <c r="I19" s="272"/>
      <c r="J19" s="272"/>
      <c r="K19" s="45"/>
      <c r="L19" s="46"/>
      <c r="M19" s="44"/>
      <c r="N19" s="44"/>
      <c r="O19" s="44"/>
      <c r="P19" s="45"/>
    </row>
    <row r="20" spans="1:16" ht="25.5">
      <c r="A20" s="112">
        <v>6</v>
      </c>
      <c r="B20" s="176" t="s">
        <v>59</v>
      </c>
      <c r="C20" s="257" t="s">
        <v>386</v>
      </c>
      <c r="D20" s="268" t="s">
        <v>370</v>
      </c>
      <c r="E20" s="247">
        <v>6</v>
      </c>
      <c r="F20" s="114"/>
      <c r="G20" s="103"/>
      <c r="H20" s="44"/>
      <c r="I20" s="98"/>
      <c r="J20" s="272"/>
      <c r="K20" s="45"/>
      <c r="L20" s="46"/>
      <c r="M20" s="44"/>
      <c r="N20" s="44"/>
      <c r="O20" s="44"/>
      <c r="P20" s="45"/>
    </row>
    <row r="21" spans="1:16" ht="25.5">
      <c r="A21" s="112">
        <v>7</v>
      </c>
      <c r="B21" s="176" t="s">
        <v>59</v>
      </c>
      <c r="C21" s="257" t="s">
        <v>387</v>
      </c>
      <c r="D21" s="268" t="s">
        <v>370</v>
      </c>
      <c r="E21" s="247">
        <v>30</v>
      </c>
      <c r="F21" s="114"/>
      <c r="G21" s="103"/>
      <c r="H21" s="44"/>
      <c r="I21" s="98"/>
      <c r="J21" s="272"/>
      <c r="K21" s="45"/>
      <c r="L21" s="46"/>
      <c r="M21" s="44"/>
      <c r="N21" s="44"/>
      <c r="O21" s="44"/>
      <c r="P21" s="45"/>
    </row>
    <row r="22" spans="1:16" ht="38.25">
      <c r="A22" s="112">
        <v>8</v>
      </c>
      <c r="B22" s="176" t="s">
        <v>59</v>
      </c>
      <c r="C22" s="257" t="s">
        <v>388</v>
      </c>
      <c r="D22" s="268" t="s">
        <v>355</v>
      </c>
      <c r="E22" s="247">
        <v>30</v>
      </c>
      <c r="F22" s="114"/>
      <c r="G22" s="103"/>
      <c r="H22" s="44"/>
      <c r="I22" s="272"/>
      <c r="J22" s="98"/>
      <c r="K22" s="45"/>
      <c r="L22" s="46"/>
      <c r="M22" s="44"/>
      <c r="N22" s="44"/>
      <c r="O22" s="44"/>
      <c r="P22" s="45"/>
    </row>
    <row r="23" spans="1:16" ht="12.75">
      <c r="A23" s="112">
        <v>9</v>
      </c>
      <c r="B23" s="176" t="s">
        <v>59</v>
      </c>
      <c r="C23" s="257" t="s">
        <v>372</v>
      </c>
      <c r="D23" s="268" t="s">
        <v>61</v>
      </c>
      <c r="E23" s="261">
        <v>140</v>
      </c>
      <c r="F23" s="114"/>
      <c r="G23" s="103"/>
      <c r="H23" s="44"/>
      <c r="I23" s="98"/>
      <c r="J23" s="98"/>
      <c r="K23" s="45"/>
      <c r="L23" s="46"/>
      <c r="M23" s="44"/>
      <c r="N23" s="44"/>
      <c r="O23" s="44"/>
      <c r="P23" s="45"/>
    </row>
    <row r="24" spans="1:16" ht="12.75">
      <c r="A24" s="112">
        <v>10</v>
      </c>
      <c r="B24" s="176" t="s">
        <v>59</v>
      </c>
      <c r="C24" s="257" t="s">
        <v>389</v>
      </c>
      <c r="D24" s="268" t="s">
        <v>69</v>
      </c>
      <c r="E24" s="261">
        <v>1</v>
      </c>
      <c r="F24" s="114"/>
      <c r="G24" s="103"/>
      <c r="H24" s="44"/>
      <c r="I24" s="98"/>
      <c r="J24" s="98"/>
      <c r="K24" s="45"/>
      <c r="L24" s="46"/>
      <c r="M24" s="44"/>
      <c r="N24" s="44"/>
      <c r="O24" s="44"/>
      <c r="P24" s="45"/>
    </row>
    <row r="25" spans="1:16" ht="13.5" thickBot="1">
      <c r="A25" s="267">
        <v>11</v>
      </c>
      <c r="B25" s="209" t="s">
        <v>59</v>
      </c>
      <c r="C25" s="258" t="s">
        <v>374</v>
      </c>
      <c r="D25" s="249" t="s">
        <v>69</v>
      </c>
      <c r="E25" s="255">
        <v>1</v>
      </c>
      <c r="F25" s="206"/>
      <c r="G25" s="285"/>
      <c r="H25" s="61"/>
      <c r="I25" s="235"/>
      <c r="J25" s="235"/>
      <c r="K25" s="45"/>
      <c r="L25" s="46"/>
      <c r="M25" s="44"/>
      <c r="N25" s="44"/>
      <c r="O25" s="44"/>
      <c r="P25" s="45"/>
    </row>
    <row r="26" spans="1:16" ht="12" thickBot="1">
      <c r="A26" s="364" t="s">
        <v>424</v>
      </c>
      <c r="B26" s="365"/>
      <c r="C26" s="365"/>
      <c r="D26" s="365"/>
      <c r="E26" s="365"/>
      <c r="F26" s="365"/>
      <c r="G26" s="365"/>
      <c r="H26" s="365"/>
      <c r="I26" s="365"/>
      <c r="J26" s="365"/>
      <c r="K26" s="367"/>
      <c r="L26" s="64">
        <f>SUM(L14:L25)</f>
        <v>0</v>
      </c>
      <c r="M26" s="65">
        <f>SUM(M14:M25)</f>
        <v>0</v>
      </c>
      <c r="N26" s="65">
        <f>SUM(N14:N25)</f>
        <v>0</v>
      </c>
      <c r="O26" s="65">
        <f>SUM(O14:O25)</f>
        <v>0</v>
      </c>
      <c r="P26" s="66">
        <f>SUM(P14:P25)</f>
        <v>0</v>
      </c>
    </row>
    <row r="27" spans="1:16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</row>
    <row r="28" spans="1:16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</row>
    <row r="29" spans="1:16">
      <c r="A29" s="1" t="s">
        <v>14</v>
      </c>
      <c r="B29" s="16"/>
      <c r="C29" s="343">
        <f>'Kops a'!C37:H37</f>
        <v>0</v>
      </c>
      <c r="D29" s="343"/>
      <c r="E29" s="343"/>
      <c r="F29" s="343"/>
      <c r="G29" s="343"/>
      <c r="H29" s="343"/>
      <c r="I29" s="16"/>
      <c r="J29" s="16"/>
      <c r="K29" s="16"/>
      <c r="L29" s="16"/>
      <c r="M29" s="16"/>
      <c r="N29" s="16"/>
      <c r="O29" s="16"/>
      <c r="P29" s="16"/>
    </row>
    <row r="30" spans="1:16">
      <c r="A30" s="16"/>
      <c r="B30" s="16"/>
      <c r="C30" s="295" t="s">
        <v>15</v>
      </c>
      <c r="D30" s="295"/>
      <c r="E30" s="295"/>
      <c r="F30" s="295"/>
      <c r="G30" s="295"/>
      <c r="H30" s="295"/>
      <c r="I30" s="16"/>
      <c r="J30" s="16"/>
      <c r="K30" s="16"/>
      <c r="L30" s="16"/>
      <c r="M30" s="16"/>
      <c r="N30" s="16"/>
      <c r="O30" s="16"/>
      <c r="P30" s="16"/>
    </row>
    <row r="31" spans="1:16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</row>
    <row r="32" spans="1:16">
      <c r="A32" s="82" t="str">
        <f>'Kops a'!A40</f>
        <v>Tāme sastādīta _______________</v>
      </c>
      <c r="B32" s="83"/>
      <c r="C32" s="83"/>
      <c r="D32" s="83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</row>
    <row r="33" spans="1:16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</row>
    <row r="34" spans="1:16">
      <c r="A34" s="1" t="s">
        <v>37</v>
      </c>
      <c r="B34" s="16"/>
      <c r="C34" s="343">
        <f>'Kops a'!C42:H42</f>
        <v>0</v>
      </c>
      <c r="D34" s="343"/>
      <c r="E34" s="343"/>
      <c r="F34" s="343"/>
      <c r="G34" s="343"/>
      <c r="H34" s="343"/>
      <c r="I34" s="16"/>
      <c r="J34" s="16"/>
      <c r="K34" s="16"/>
      <c r="L34" s="16"/>
      <c r="M34" s="16"/>
      <c r="N34" s="16"/>
      <c r="O34" s="16"/>
      <c r="P34" s="16"/>
    </row>
    <row r="35" spans="1:16">
      <c r="A35" s="16"/>
      <c r="B35" s="16"/>
      <c r="C35" s="295" t="s">
        <v>15</v>
      </c>
      <c r="D35" s="295"/>
      <c r="E35" s="295"/>
      <c r="F35" s="295"/>
      <c r="G35" s="295"/>
      <c r="H35" s="295"/>
      <c r="I35" s="16"/>
      <c r="J35" s="16"/>
      <c r="K35" s="16"/>
      <c r="L35" s="16"/>
      <c r="M35" s="16"/>
      <c r="N35" s="16"/>
      <c r="O35" s="16"/>
      <c r="P35" s="16"/>
    </row>
    <row r="36" spans="1:16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</row>
    <row r="37" spans="1:16">
      <c r="A37" s="82" t="s">
        <v>54</v>
      </c>
      <c r="B37" s="83"/>
      <c r="C37" s="87">
        <f>'Kops a'!C45</f>
        <v>0</v>
      </c>
      <c r="D37" s="50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</row>
    <row r="38" spans="1:16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C35:H35"/>
    <mergeCell ref="C4:I4"/>
    <mergeCell ref="F12:K12"/>
    <mergeCell ref="A9:F9"/>
    <mergeCell ref="J9:M9"/>
    <mergeCell ref="D8:L8"/>
    <mergeCell ref="A26:K26"/>
    <mergeCell ref="C29:H29"/>
    <mergeCell ref="C30:H30"/>
    <mergeCell ref="C34:H34"/>
  </mergeCells>
  <conditionalFormatting sqref="A14:G25 I14:J25">
    <cfRule type="cellIs" dxfId="19" priority="26" operator="equal">
      <formula>0</formula>
    </cfRule>
  </conditionalFormatting>
  <conditionalFormatting sqref="N9:O9 H14:H25 K14:P25 D5:L8 D1">
    <cfRule type="cellIs" dxfId="18" priority="25" operator="equal">
      <formula>0</formula>
    </cfRule>
  </conditionalFormatting>
  <conditionalFormatting sqref="A9:F9">
    <cfRule type="containsText" dxfId="17" priority="23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 C4:I4">
    <cfRule type="cellIs" dxfId="16" priority="22" operator="equal">
      <formula>0</formula>
    </cfRule>
  </conditionalFormatting>
  <conditionalFormatting sqref="O10:P10">
    <cfRule type="cellIs" dxfId="15" priority="21" operator="equal">
      <formula>"20__. gada __. _________"</formula>
    </cfRule>
  </conditionalFormatting>
  <conditionalFormatting sqref="A26:K26">
    <cfRule type="containsText" dxfId="14" priority="20" operator="containsText" text="Tiešās izmaksas kopā, t. sk. darba devēja sociālais nodoklis __.__% ">
      <formula>NOT(ISERROR(SEARCH("Tiešās izmaksas kopā, t. sk. darba devēja sociālais nodoklis __.__% ",A26)))</formula>
    </cfRule>
  </conditionalFormatting>
  <conditionalFormatting sqref="L26:P26">
    <cfRule type="cellIs" dxfId="13" priority="15" operator="equal">
      <formula>0</formula>
    </cfRule>
  </conditionalFormatting>
  <conditionalFormatting sqref="C34:H34">
    <cfRule type="cellIs" dxfId="12" priority="4" operator="equal">
      <formula>0</formula>
    </cfRule>
  </conditionalFormatting>
  <conditionalFormatting sqref="C29:H29">
    <cfRule type="cellIs" dxfId="11" priority="3" operator="equal">
      <formula>0</formula>
    </cfRule>
  </conditionalFormatting>
  <conditionalFormatting sqref="C34:H34 C37 C29:H29">
    <cfRule type="cellIs" dxfId="10" priority="2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P48"/>
  <sheetViews>
    <sheetView view="pageBreakPreview" topLeftCell="A16" zoomScaleNormal="100" zoomScaleSheetLayoutView="100" workbookViewId="0">
      <selection activeCell="A36" sqref="A36:K36"/>
    </sheetView>
  </sheetViews>
  <sheetFormatPr defaultRowHeight="11.25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6.5703125" style="1" customWidth="1"/>
    <col min="7" max="7" width="6.140625" style="1" customWidth="1"/>
    <col min="8" max="8" width="6.7109375" style="1" customWidth="1"/>
    <col min="9" max="9" width="8.7109375" style="1" customWidth="1"/>
    <col min="10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>
      <c r="A1" s="22"/>
      <c r="B1" s="22"/>
      <c r="C1" s="26" t="s">
        <v>38</v>
      </c>
      <c r="D1" s="51">
        <f>'Kops a'!A27</f>
        <v>13</v>
      </c>
      <c r="E1" s="22"/>
      <c r="F1" s="22"/>
      <c r="G1" s="22"/>
      <c r="H1" s="22"/>
      <c r="I1" s="22"/>
      <c r="J1" s="22"/>
      <c r="N1" s="25"/>
      <c r="O1" s="26"/>
      <c r="P1" s="27"/>
    </row>
    <row r="2" spans="1:16">
      <c r="A2" s="28"/>
      <c r="B2" s="28"/>
      <c r="C2" s="347" t="s">
        <v>390</v>
      </c>
      <c r="D2" s="347"/>
      <c r="E2" s="347"/>
      <c r="F2" s="347"/>
      <c r="G2" s="347"/>
      <c r="H2" s="347"/>
      <c r="I2" s="347"/>
      <c r="J2" s="28"/>
    </row>
    <row r="3" spans="1:16">
      <c r="A3" s="29"/>
      <c r="B3" s="29"/>
      <c r="C3" s="338" t="s">
        <v>17</v>
      </c>
      <c r="D3" s="338"/>
      <c r="E3" s="338"/>
      <c r="F3" s="338"/>
      <c r="G3" s="338"/>
      <c r="H3" s="338"/>
      <c r="I3" s="338"/>
      <c r="J3" s="29"/>
    </row>
    <row r="4" spans="1:16">
      <c r="A4" s="29"/>
      <c r="B4" s="29"/>
      <c r="C4" s="348" t="s">
        <v>52</v>
      </c>
      <c r="D4" s="348"/>
      <c r="E4" s="348"/>
      <c r="F4" s="348"/>
      <c r="G4" s="348"/>
      <c r="H4" s="348"/>
      <c r="I4" s="348"/>
      <c r="J4" s="29"/>
    </row>
    <row r="5" spans="1:16">
      <c r="A5" s="22"/>
      <c r="B5" s="22"/>
      <c r="C5" s="26" t="s">
        <v>5</v>
      </c>
      <c r="D5" s="360" t="str">
        <f>'Kops a'!D6</f>
        <v>Daudzdzīvokļu dzīvojamā ēka</v>
      </c>
      <c r="E5" s="360"/>
      <c r="F5" s="360"/>
      <c r="G5" s="360"/>
      <c r="H5" s="360"/>
      <c r="I5" s="360"/>
      <c r="J5" s="360"/>
      <c r="K5" s="360"/>
      <c r="L5" s="360"/>
      <c r="M5" s="16"/>
      <c r="N5" s="16"/>
      <c r="O5" s="16"/>
      <c r="P5" s="16"/>
    </row>
    <row r="6" spans="1:16">
      <c r="A6" s="22"/>
      <c r="B6" s="22"/>
      <c r="C6" s="26" t="s">
        <v>6</v>
      </c>
      <c r="D6" s="360" t="str">
        <f>'Kops a'!D7</f>
        <v>Energoefektivitātes paaugstināšanas būvdarbi daudzdzīvokļu dzīvojamā mājā</v>
      </c>
      <c r="E6" s="360"/>
      <c r="F6" s="360"/>
      <c r="G6" s="360"/>
      <c r="H6" s="360"/>
      <c r="I6" s="360"/>
      <c r="J6" s="360"/>
      <c r="K6" s="360"/>
      <c r="L6" s="360"/>
      <c r="M6" s="16"/>
      <c r="N6" s="16"/>
      <c r="O6" s="16"/>
      <c r="P6" s="16"/>
    </row>
    <row r="7" spans="1:16">
      <c r="A7" s="22"/>
      <c r="B7" s="22"/>
      <c r="C7" s="26" t="s">
        <v>7</v>
      </c>
      <c r="D7" s="360" t="str">
        <f>'Kops a'!D8</f>
        <v>Zeiferta iela 24, Olaine</v>
      </c>
      <c r="E7" s="360"/>
      <c r="F7" s="360"/>
      <c r="G7" s="360"/>
      <c r="H7" s="360"/>
      <c r="I7" s="360"/>
      <c r="J7" s="360"/>
      <c r="K7" s="360"/>
      <c r="L7" s="360"/>
      <c r="M7" s="16"/>
      <c r="N7" s="16"/>
      <c r="O7" s="16"/>
      <c r="P7" s="16"/>
    </row>
    <row r="8" spans="1:16">
      <c r="A8" s="22"/>
      <c r="B8" s="22"/>
      <c r="C8" s="4" t="s">
        <v>20</v>
      </c>
      <c r="D8" s="360" t="str">
        <f>'Kops a'!D9</f>
        <v>Iepirkums Nr.AS OŪS 2021/01_E</v>
      </c>
      <c r="E8" s="360"/>
      <c r="F8" s="360"/>
      <c r="G8" s="360"/>
      <c r="H8" s="360"/>
      <c r="I8" s="360"/>
      <c r="J8" s="360"/>
      <c r="K8" s="360"/>
      <c r="L8" s="360"/>
      <c r="M8" s="16"/>
      <c r="N8" s="16"/>
      <c r="O8" s="16"/>
      <c r="P8" s="16"/>
    </row>
    <row r="9" spans="1:16" ht="11.25" customHeight="1">
      <c r="A9" s="349" t="s">
        <v>422</v>
      </c>
      <c r="B9" s="349"/>
      <c r="C9" s="349"/>
      <c r="D9" s="349"/>
      <c r="E9" s="349"/>
      <c r="F9" s="349"/>
      <c r="G9" s="30"/>
      <c r="H9" s="30"/>
      <c r="I9" s="30"/>
      <c r="J9" s="353" t="s">
        <v>39</v>
      </c>
      <c r="K9" s="353"/>
      <c r="L9" s="353"/>
      <c r="M9" s="353"/>
      <c r="N9" s="359">
        <f>P36</f>
        <v>0</v>
      </c>
      <c r="O9" s="359"/>
      <c r="P9" s="30"/>
    </row>
    <row r="10" spans="1:16">
      <c r="A10" s="31"/>
      <c r="B10" s="32"/>
      <c r="C10" s="4"/>
      <c r="D10" s="22"/>
      <c r="E10" s="22"/>
      <c r="F10" s="22"/>
      <c r="G10" s="22"/>
      <c r="H10" s="22"/>
      <c r="I10" s="22"/>
      <c r="J10" s="22"/>
      <c r="K10" s="22"/>
      <c r="L10" s="28"/>
      <c r="M10" s="28"/>
      <c r="O10" s="85"/>
      <c r="P10" s="84" t="str">
        <f>A42</f>
        <v>Tāme sastādīta _______________</v>
      </c>
    </row>
    <row r="11" spans="1:16" ht="12" thickBot="1">
      <c r="A11" s="31"/>
      <c r="B11" s="32"/>
      <c r="C11" s="4"/>
      <c r="D11" s="22"/>
      <c r="E11" s="22"/>
      <c r="F11" s="22"/>
      <c r="G11" s="22"/>
      <c r="H11" s="22"/>
      <c r="I11" s="22"/>
      <c r="J11" s="22"/>
      <c r="K11" s="22"/>
      <c r="L11" s="33"/>
      <c r="M11" s="33"/>
      <c r="N11" s="34"/>
      <c r="O11" s="25"/>
      <c r="P11" s="22"/>
    </row>
    <row r="12" spans="1:16">
      <c r="A12" s="317" t="s">
        <v>23</v>
      </c>
      <c r="B12" s="354" t="s">
        <v>40</v>
      </c>
      <c r="C12" s="351" t="s">
        <v>41</v>
      </c>
      <c r="D12" s="357" t="s">
        <v>42</v>
      </c>
      <c r="E12" s="341" t="s">
        <v>43</v>
      </c>
      <c r="F12" s="350" t="s">
        <v>44</v>
      </c>
      <c r="G12" s="351"/>
      <c r="H12" s="351"/>
      <c r="I12" s="351"/>
      <c r="J12" s="351"/>
      <c r="K12" s="352"/>
      <c r="L12" s="350" t="s">
        <v>45</v>
      </c>
      <c r="M12" s="351"/>
      <c r="N12" s="351"/>
      <c r="O12" s="351"/>
      <c r="P12" s="352"/>
    </row>
    <row r="13" spans="1:16" ht="126.75" customHeight="1" thickBot="1">
      <c r="A13" s="368"/>
      <c r="B13" s="369"/>
      <c r="C13" s="370"/>
      <c r="D13" s="371"/>
      <c r="E13" s="372"/>
      <c r="F13" s="35" t="s">
        <v>46</v>
      </c>
      <c r="G13" s="36" t="s">
        <v>47</v>
      </c>
      <c r="H13" s="36" t="s">
        <v>48</v>
      </c>
      <c r="I13" s="36" t="s">
        <v>49</v>
      </c>
      <c r="J13" s="36" t="s">
        <v>50</v>
      </c>
      <c r="K13" s="60" t="s">
        <v>51</v>
      </c>
      <c r="L13" s="35" t="s">
        <v>46</v>
      </c>
      <c r="M13" s="36" t="s">
        <v>48</v>
      </c>
      <c r="N13" s="36" t="s">
        <v>49</v>
      </c>
      <c r="O13" s="36" t="s">
        <v>50</v>
      </c>
      <c r="P13" s="60" t="s">
        <v>51</v>
      </c>
    </row>
    <row r="14" spans="1:16" ht="12.75">
      <c r="A14" s="269">
        <v>1</v>
      </c>
      <c r="B14" s="243" t="s">
        <v>59</v>
      </c>
      <c r="C14" s="283" t="s">
        <v>391</v>
      </c>
      <c r="D14" s="241" t="s">
        <v>67</v>
      </c>
      <c r="E14" s="274">
        <v>6</v>
      </c>
      <c r="F14" s="251"/>
      <c r="G14" s="250"/>
      <c r="H14" s="93"/>
      <c r="I14" s="275"/>
      <c r="J14" s="275"/>
      <c r="K14" s="62"/>
      <c r="L14" s="63"/>
      <c r="M14" s="61"/>
      <c r="N14" s="61"/>
      <c r="O14" s="61"/>
      <c r="P14" s="62"/>
    </row>
    <row r="15" spans="1:16" ht="12.75">
      <c r="A15" s="112">
        <v>2</v>
      </c>
      <c r="B15" s="176" t="s">
        <v>59</v>
      </c>
      <c r="C15" s="257" t="s">
        <v>392</v>
      </c>
      <c r="D15" s="268" t="s">
        <v>67</v>
      </c>
      <c r="E15" s="261">
        <v>6</v>
      </c>
      <c r="F15" s="114"/>
      <c r="G15" s="103"/>
      <c r="H15" s="44"/>
      <c r="I15" s="272"/>
      <c r="J15" s="272"/>
      <c r="K15" s="45"/>
      <c r="L15" s="46"/>
      <c r="M15" s="44"/>
      <c r="N15" s="44"/>
      <c r="O15" s="44"/>
      <c r="P15" s="45"/>
    </row>
    <row r="16" spans="1:16" ht="12.75">
      <c r="A16" s="112">
        <v>3</v>
      </c>
      <c r="B16" s="176" t="s">
        <v>59</v>
      </c>
      <c r="C16" s="257" t="s">
        <v>393</v>
      </c>
      <c r="D16" s="268" t="s">
        <v>67</v>
      </c>
      <c r="E16" s="261">
        <v>6</v>
      </c>
      <c r="F16" s="114"/>
      <c r="G16" s="103"/>
      <c r="H16" s="44"/>
      <c r="I16" s="272"/>
      <c r="J16" s="272"/>
      <c r="K16" s="45"/>
      <c r="L16" s="46"/>
      <c r="M16" s="44"/>
      <c r="N16" s="44"/>
      <c r="O16" s="44"/>
      <c r="P16" s="45"/>
    </row>
    <row r="17" spans="1:16" ht="12.75">
      <c r="A17" s="112">
        <v>4</v>
      </c>
      <c r="B17" s="176" t="s">
        <v>59</v>
      </c>
      <c r="C17" s="257" t="s">
        <v>394</v>
      </c>
      <c r="D17" s="268" t="s">
        <v>67</v>
      </c>
      <c r="E17" s="261">
        <v>32</v>
      </c>
      <c r="F17" s="114"/>
      <c r="G17" s="103"/>
      <c r="H17" s="44"/>
      <c r="I17" s="272"/>
      <c r="J17" s="272"/>
      <c r="K17" s="45"/>
      <c r="L17" s="46"/>
      <c r="M17" s="44"/>
      <c r="N17" s="44"/>
      <c r="O17" s="44"/>
      <c r="P17" s="45"/>
    </row>
    <row r="18" spans="1:16" ht="12.75">
      <c r="A18" s="112">
        <v>5</v>
      </c>
      <c r="B18" s="176" t="s">
        <v>59</v>
      </c>
      <c r="C18" s="257" t="s">
        <v>395</v>
      </c>
      <c r="D18" s="268" t="s">
        <v>396</v>
      </c>
      <c r="E18" s="261">
        <v>360</v>
      </c>
      <c r="F18" s="114"/>
      <c r="G18" s="103"/>
      <c r="H18" s="44"/>
      <c r="I18" s="272"/>
      <c r="J18" s="272"/>
      <c r="K18" s="45"/>
      <c r="L18" s="46"/>
      <c r="M18" s="44"/>
      <c r="N18" s="44"/>
      <c r="O18" s="44"/>
      <c r="P18" s="45"/>
    </row>
    <row r="19" spans="1:16" ht="12.75">
      <c r="A19" s="112">
        <v>6</v>
      </c>
      <c r="B19" s="176" t="s">
        <v>59</v>
      </c>
      <c r="C19" s="257" t="s">
        <v>397</v>
      </c>
      <c r="D19" s="268" t="s">
        <v>396</v>
      </c>
      <c r="E19" s="261">
        <v>160</v>
      </c>
      <c r="F19" s="114"/>
      <c r="G19" s="103"/>
      <c r="H19" s="44"/>
      <c r="I19" s="272"/>
      <c r="J19" s="272"/>
      <c r="K19" s="45"/>
      <c r="L19" s="46"/>
      <c r="M19" s="44"/>
      <c r="N19" s="44"/>
      <c r="O19" s="44"/>
      <c r="P19" s="45"/>
    </row>
    <row r="20" spans="1:16" ht="25.5">
      <c r="A20" s="112">
        <v>7</v>
      </c>
      <c r="B20" s="176" t="s">
        <v>59</v>
      </c>
      <c r="C20" s="257" t="s">
        <v>398</v>
      </c>
      <c r="D20" s="268" t="s">
        <v>61</v>
      </c>
      <c r="E20" s="261">
        <v>40</v>
      </c>
      <c r="F20" s="114"/>
      <c r="G20" s="103"/>
      <c r="H20" s="44"/>
      <c r="I20" s="272"/>
      <c r="J20" s="272"/>
      <c r="K20" s="45"/>
      <c r="L20" s="46"/>
      <c r="M20" s="44"/>
      <c r="N20" s="44"/>
      <c r="O20" s="44"/>
      <c r="P20" s="45"/>
    </row>
    <row r="21" spans="1:16" ht="12.75">
      <c r="A21" s="112">
        <v>8</v>
      </c>
      <c r="B21" s="176" t="s">
        <v>59</v>
      </c>
      <c r="C21" s="257" t="s">
        <v>399</v>
      </c>
      <c r="D21" s="268" t="s">
        <v>67</v>
      </c>
      <c r="E21" s="261">
        <v>14</v>
      </c>
      <c r="F21" s="114"/>
      <c r="G21" s="103"/>
      <c r="H21" s="44"/>
      <c r="I21" s="272"/>
      <c r="J21" s="272"/>
      <c r="K21" s="45"/>
      <c r="L21" s="46"/>
      <c r="M21" s="44"/>
      <c r="N21" s="44"/>
      <c r="O21" s="44"/>
      <c r="P21" s="45"/>
    </row>
    <row r="22" spans="1:16" ht="25.5">
      <c r="A22" s="112">
        <v>9</v>
      </c>
      <c r="B22" s="176" t="s">
        <v>59</v>
      </c>
      <c r="C22" s="257" t="s">
        <v>400</v>
      </c>
      <c r="D22" s="268" t="s">
        <v>67</v>
      </c>
      <c r="E22" s="261">
        <v>6</v>
      </c>
      <c r="F22" s="114"/>
      <c r="G22" s="103"/>
      <c r="H22" s="44"/>
      <c r="I22" s="272"/>
      <c r="J22" s="272"/>
      <c r="K22" s="45"/>
      <c r="L22" s="46"/>
      <c r="M22" s="44"/>
      <c r="N22" s="44"/>
      <c r="O22" s="44"/>
      <c r="P22" s="45"/>
    </row>
    <row r="23" spans="1:16" ht="12.75">
      <c r="A23" s="112">
        <v>10</v>
      </c>
      <c r="B23" s="176" t="s">
        <v>59</v>
      </c>
      <c r="C23" s="257" t="s">
        <v>401</v>
      </c>
      <c r="D23" s="268" t="s">
        <v>61</v>
      </c>
      <c r="E23" s="261">
        <v>130</v>
      </c>
      <c r="F23" s="114"/>
      <c r="G23" s="103"/>
      <c r="H23" s="44"/>
      <c r="I23" s="272"/>
      <c r="J23" s="272"/>
      <c r="K23" s="45"/>
      <c r="L23" s="46"/>
      <c r="M23" s="44"/>
      <c r="N23" s="44"/>
      <c r="O23" s="44"/>
      <c r="P23" s="45"/>
    </row>
    <row r="24" spans="1:16" ht="12.75">
      <c r="A24" s="112">
        <v>11</v>
      </c>
      <c r="B24" s="176" t="s">
        <v>59</v>
      </c>
      <c r="C24" s="257" t="s">
        <v>402</v>
      </c>
      <c r="D24" s="268" t="s">
        <v>67</v>
      </c>
      <c r="E24" s="261">
        <v>56</v>
      </c>
      <c r="F24" s="114"/>
      <c r="G24" s="103"/>
      <c r="H24" s="44"/>
      <c r="I24" s="272"/>
      <c r="J24" s="272"/>
      <c r="K24" s="45"/>
      <c r="L24" s="46"/>
      <c r="M24" s="44"/>
      <c r="N24" s="44"/>
      <c r="O24" s="44"/>
      <c r="P24" s="45"/>
    </row>
    <row r="25" spans="1:16" ht="12.75">
      <c r="A25" s="112">
        <v>12</v>
      </c>
      <c r="B25" s="176" t="s">
        <v>59</v>
      </c>
      <c r="C25" s="257" t="s">
        <v>403</v>
      </c>
      <c r="D25" s="268" t="s">
        <v>67</v>
      </c>
      <c r="E25" s="261">
        <v>16</v>
      </c>
      <c r="F25" s="114"/>
      <c r="G25" s="103"/>
      <c r="H25" s="44"/>
      <c r="I25" s="272"/>
      <c r="J25" s="272"/>
      <c r="K25" s="45"/>
      <c r="L25" s="46"/>
      <c r="M25" s="44"/>
      <c r="N25" s="44"/>
      <c r="O25" s="44"/>
      <c r="P25" s="45"/>
    </row>
    <row r="26" spans="1:16" ht="12.75">
      <c r="A26" s="112">
        <v>13</v>
      </c>
      <c r="B26" s="176" t="s">
        <v>59</v>
      </c>
      <c r="C26" s="257" t="s">
        <v>404</v>
      </c>
      <c r="D26" s="268" t="s">
        <v>67</v>
      </c>
      <c r="E26" s="261">
        <v>14</v>
      </c>
      <c r="F26" s="114"/>
      <c r="G26" s="103"/>
      <c r="H26" s="44"/>
      <c r="I26" s="272"/>
      <c r="J26" s="272"/>
      <c r="K26" s="45"/>
      <c r="L26" s="46"/>
      <c r="M26" s="44"/>
      <c r="N26" s="44"/>
      <c r="O26" s="44"/>
      <c r="P26" s="45"/>
    </row>
    <row r="27" spans="1:16" ht="12.75">
      <c r="A27" s="112">
        <v>14</v>
      </c>
      <c r="B27" s="176" t="s">
        <v>59</v>
      </c>
      <c r="C27" s="257" t="s">
        <v>405</v>
      </c>
      <c r="D27" s="268" t="s">
        <v>67</v>
      </c>
      <c r="E27" s="261">
        <v>7</v>
      </c>
      <c r="F27" s="114"/>
      <c r="G27" s="103"/>
      <c r="H27" s="44"/>
      <c r="I27" s="272"/>
      <c r="J27" s="272"/>
      <c r="K27" s="45"/>
      <c r="L27" s="46"/>
      <c r="M27" s="44"/>
      <c r="N27" s="44"/>
      <c r="O27" s="44"/>
      <c r="P27" s="45"/>
    </row>
    <row r="28" spans="1:16" ht="25.5">
      <c r="A28" s="112">
        <v>15</v>
      </c>
      <c r="B28" s="176" t="s">
        <v>59</v>
      </c>
      <c r="C28" s="257" t="s">
        <v>406</v>
      </c>
      <c r="D28" s="268" t="s">
        <v>67</v>
      </c>
      <c r="E28" s="261">
        <v>302</v>
      </c>
      <c r="F28" s="114"/>
      <c r="G28" s="103"/>
      <c r="H28" s="44"/>
      <c r="I28" s="272"/>
      <c r="J28" s="272"/>
      <c r="K28" s="45"/>
      <c r="L28" s="46"/>
      <c r="M28" s="44"/>
      <c r="N28" s="44"/>
      <c r="O28" s="44"/>
      <c r="P28" s="45"/>
    </row>
    <row r="29" spans="1:16" ht="12.75">
      <c r="A29" s="112">
        <v>16</v>
      </c>
      <c r="B29" s="176" t="s">
        <v>59</v>
      </c>
      <c r="C29" s="257" t="s">
        <v>407</v>
      </c>
      <c r="D29" s="268" t="s">
        <v>67</v>
      </c>
      <c r="E29" s="261">
        <v>238</v>
      </c>
      <c r="F29" s="114"/>
      <c r="G29" s="103"/>
      <c r="H29" s="44"/>
      <c r="I29" s="272"/>
      <c r="J29" s="272"/>
      <c r="K29" s="45"/>
      <c r="L29" s="46"/>
      <c r="M29" s="44"/>
      <c r="N29" s="44"/>
      <c r="O29" s="44"/>
      <c r="P29" s="45"/>
    </row>
    <row r="30" spans="1:16" ht="12.75">
      <c r="A30" s="112">
        <v>17</v>
      </c>
      <c r="B30" s="176" t="s">
        <v>59</v>
      </c>
      <c r="C30" s="257" t="s">
        <v>408</v>
      </c>
      <c r="D30" s="268" t="s">
        <v>67</v>
      </c>
      <c r="E30" s="261">
        <v>28</v>
      </c>
      <c r="F30" s="114"/>
      <c r="G30" s="103"/>
      <c r="H30" s="44"/>
      <c r="I30" s="272"/>
      <c r="J30" s="272"/>
      <c r="K30" s="45"/>
      <c r="L30" s="46"/>
      <c r="M30" s="44"/>
      <c r="N30" s="44"/>
      <c r="O30" s="44"/>
      <c r="P30" s="45"/>
    </row>
    <row r="31" spans="1:16" ht="25.5">
      <c r="A31" s="112">
        <v>18</v>
      </c>
      <c r="B31" s="176" t="s">
        <v>59</v>
      </c>
      <c r="C31" s="257" t="s">
        <v>409</v>
      </c>
      <c r="D31" s="268" t="s">
        <v>67</v>
      </c>
      <c r="E31" s="261">
        <v>40</v>
      </c>
      <c r="F31" s="114"/>
      <c r="G31" s="103"/>
      <c r="H31" s="44"/>
      <c r="I31" s="272"/>
      <c r="J31" s="272"/>
      <c r="K31" s="45"/>
      <c r="L31" s="46"/>
      <c r="M31" s="44"/>
      <c r="N31" s="44"/>
      <c r="O31" s="44"/>
      <c r="P31" s="45"/>
    </row>
    <row r="32" spans="1:16" ht="12.75">
      <c r="A32" s="112">
        <v>19</v>
      </c>
      <c r="B32" s="176" t="s">
        <v>59</v>
      </c>
      <c r="C32" s="257" t="s">
        <v>410</v>
      </c>
      <c r="D32" s="268" t="s">
        <v>67</v>
      </c>
      <c r="E32" s="261">
        <v>7</v>
      </c>
      <c r="F32" s="114"/>
      <c r="G32" s="103"/>
      <c r="H32" s="44"/>
      <c r="I32" s="272"/>
      <c r="J32" s="272"/>
      <c r="K32" s="45"/>
      <c r="L32" s="46"/>
      <c r="M32" s="44"/>
      <c r="N32" s="44"/>
      <c r="O32" s="44"/>
      <c r="P32" s="45"/>
    </row>
    <row r="33" spans="1:16" ht="12.75">
      <c r="A33" s="112">
        <v>20</v>
      </c>
      <c r="B33" s="176" t="s">
        <v>59</v>
      </c>
      <c r="C33" s="257" t="s">
        <v>411</v>
      </c>
      <c r="D33" s="268" t="s">
        <v>152</v>
      </c>
      <c r="E33" s="261">
        <v>25</v>
      </c>
      <c r="F33" s="114"/>
      <c r="G33" s="103"/>
      <c r="H33" s="44"/>
      <c r="I33" s="272"/>
      <c r="J33" s="272"/>
      <c r="K33" s="45"/>
      <c r="L33" s="46"/>
      <c r="M33" s="44"/>
      <c r="N33" s="44"/>
      <c r="O33" s="44"/>
      <c r="P33" s="45"/>
    </row>
    <row r="34" spans="1:16" ht="25.5">
      <c r="A34" s="112">
        <v>21</v>
      </c>
      <c r="B34" s="176" t="s">
        <v>59</v>
      </c>
      <c r="C34" s="257" t="s">
        <v>412</v>
      </c>
      <c r="D34" s="268" t="s">
        <v>61</v>
      </c>
      <c r="E34" s="261">
        <v>9</v>
      </c>
      <c r="F34" s="114"/>
      <c r="G34" s="103"/>
      <c r="H34" s="44"/>
      <c r="I34" s="272"/>
      <c r="J34" s="272"/>
      <c r="K34" s="45"/>
      <c r="L34" s="46"/>
      <c r="M34" s="44"/>
      <c r="N34" s="44"/>
      <c r="O34" s="44"/>
      <c r="P34" s="45"/>
    </row>
    <row r="35" spans="1:16" ht="15.75" customHeight="1" thickBot="1">
      <c r="A35" s="267">
        <v>22</v>
      </c>
      <c r="B35" s="209" t="s">
        <v>59</v>
      </c>
      <c r="C35" s="258" t="s">
        <v>413</v>
      </c>
      <c r="D35" s="249" t="s">
        <v>69</v>
      </c>
      <c r="E35" s="255">
        <v>1</v>
      </c>
      <c r="F35" s="206"/>
      <c r="G35" s="286"/>
      <c r="H35" s="61"/>
      <c r="I35" s="235"/>
      <c r="J35" s="235"/>
      <c r="K35" s="45"/>
      <c r="L35" s="46"/>
      <c r="M35" s="44"/>
      <c r="N35" s="44"/>
      <c r="O35" s="44"/>
      <c r="P35" s="45"/>
    </row>
    <row r="36" spans="1:16" ht="12" thickBot="1">
      <c r="A36" s="364" t="s">
        <v>424</v>
      </c>
      <c r="B36" s="365"/>
      <c r="C36" s="365"/>
      <c r="D36" s="365"/>
      <c r="E36" s="365"/>
      <c r="F36" s="365"/>
      <c r="G36" s="365"/>
      <c r="H36" s="365"/>
      <c r="I36" s="365"/>
      <c r="J36" s="365"/>
      <c r="K36" s="367"/>
      <c r="L36" s="64">
        <f>SUM(L14:L35)</f>
        <v>0</v>
      </c>
      <c r="M36" s="65">
        <f>SUM(M14:M35)</f>
        <v>0</v>
      </c>
      <c r="N36" s="65">
        <f>SUM(N14:N35)</f>
        <v>0</v>
      </c>
      <c r="O36" s="65">
        <f>SUM(O14:O35)</f>
        <v>0</v>
      </c>
      <c r="P36" s="66">
        <f>SUM(P14:P35)</f>
        <v>0</v>
      </c>
    </row>
    <row r="37" spans="1:16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</row>
    <row r="38" spans="1:16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</row>
    <row r="39" spans="1:16">
      <c r="A39" s="1" t="s">
        <v>14</v>
      </c>
      <c r="B39" s="16"/>
      <c r="C39" s="343">
        <f>'Kops a'!C37:H37</f>
        <v>0</v>
      </c>
      <c r="D39" s="343"/>
      <c r="E39" s="343"/>
      <c r="F39" s="343"/>
      <c r="G39" s="343"/>
      <c r="H39" s="343"/>
      <c r="I39" s="16"/>
      <c r="J39" s="16"/>
      <c r="K39" s="16"/>
      <c r="L39" s="16"/>
      <c r="M39" s="16"/>
      <c r="N39" s="16"/>
      <c r="O39" s="16"/>
      <c r="P39" s="16"/>
    </row>
    <row r="40" spans="1:16">
      <c r="A40" s="16"/>
      <c r="B40" s="16"/>
      <c r="C40" s="295" t="s">
        <v>15</v>
      </c>
      <c r="D40" s="295"/>
      <c r="E40" s="295"/>
      <c r="F40" s="295"/>
      <c r="G40" s="295"/>
      <c r="H40" s="295"/>
      <c r="I40" s="16"/>
      <c r="J40" s="16"/>
      <c r="K40" s="16"/>
      <c r="L40" s="16"/>
      <c r="M40" s="16"/>
      <c r="N40" s="16"/>
      <c r="O40" s="16"/>
      <c r="P40" s="16"/>
    </row>
    <row r="41" spans="1:16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</row>
    <row r="42" spans="1:16">
      <c r="A42" s="82" t="str">
        <f>'Kops a'!A40</f>
        <v>Tāme sastādīta _______________</v>
      </c>
      <c r="B42" s="83"/>
      <c r="C42" s="83"/>
      <c r="D42" s="83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</row>
    <row r="43" spans="1:16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</row>
    <row r="44" spans="1:16">
      <c r="A44" s="1" t="s">
        <v>37</v>
      </c>
      <c r="B44" s="16"/>
      <c r="C44" s="343">
        <f>'Kops a'!C42:H42</f>
        <v>0</v>
      </c>
      <c r="D44" s="343"/>
      <c r="E44" s="343"/>
      <c r="F44" s="343"/>
      <c r="G44" s="343"/>
      <c r="H44" s="343"/>
      <c r="I44" s="16"/>
      <c r="J44" s="16"/>
      <c r="K44" s="16"/>
      <c r="L44" s="16"/>
      <c r="M44" s="16"/>
      <c r="N44" s="16"/>
      <c r="O44" s="16"/>
      <c r="P44" s="16"/>
    </row>
    <row r="45" spans="1:16">
      <c r="A45" s="16"/>
      <c r="B45" s="16"/>
      <c r="C45" s="295" t="s">
        <v>15</v>
      </c>
      <c r="D45" s="295"/>
      <c r="E45" s="295"/>
      <c r="F45" s="295"/>
      <c r="G45" s="295"/>
      <c r="H45" s="295"/>
      <c r="I45" s="16"/>
      <c r="J45" s="16"/>
      <c r="K45" s="16"/>
      <c r="L45" s="16"/>
      <c r="M45" s="16"/>
      <c r="N45" s="16"/>
      <c r="O45" s="16"/>
      <c r="P45" s="16"/>
    </row>
    <row r="46" spans="1:16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</row>
    <row r="47" spans="1:16">
      <c r="A47" s="82" t="s">
        <v>54</v>
      </c>
      <c r="B47" s="83"/>
      <c r="C47" s="87">
        <f>'Kops a'!C45</f>
        <v>0</v>
      </c>
      <c r="D47" s="50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</row>
    <row r="48" spans="1:16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C45:H45"/>
    <mergeCell ref="C4:I4"/>
    <mergeCell ref="F12:K12"/>
    <mergeCell ref="A9:F9"/>
    <mergeCell ref="J9:M9"/>
    <mergeCell ref="D8:L8"/>
    <mergeCell ref="A36:K36"/>
    <mergeCell ref="C39:H39"/>
    <mergeCell ref="C40:H40"/>
    <mergeCell ref="C44:H44"/>
  </mergeCells>
  <conditionalFormatting sqref="A14:G35 I14:J35">
    <cfRule type="cellIs" dxfId="9" priority="26" operator="equal">
      <formula>0</formula>
    </cfRule>
  </conditionalFormatting>
  <conditionalFormatting sqref="N9:O9 H14:H35 K14:P35 D5:L8 D1">
    <cfRule type="cellIs" dxfId="8" priority="25" operator="equal">
      <formula>0</formula>
    </cfRule>
  </conditionalFormatting>
  <conditionalFormatting sqref="A9:F9">
    <cfRule type="containsText" dxfId="7" priority="23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 C4:I4">
    <cfRule type="cellIs" dxfId="6" priority="22" operator="equal">
      <formula>0</formula>
    </cfRule>
  </conditionalFormatting>
  <conditionalFormatting sqref="O10:P10">
    <cfRule type="cellIs" dxfId="5" priority="21" operator="equal">
      <formula>"20__. gada __. _________"</formula>
    </cfRule>
  </conditionalFormatting>
  <conditionalFormatting sqref="A36:K36">
    <cfRule type="containsText" dxfId="4" priority="20" operator="containsText" text="Tiešās izmaksas kopā, t. sk. darba devēja sociālais nodoklis __.__% ">
      <formula>NOT(ISERROR(SEARCH("Tiešās izmaksas kopā, t. sk. darba devēja sociālais nodoklis __.__% ",A36)))</formula>
    </cfRule>
  </conditionalFormatting>
  <conditionalFormatting sqref="L36:P36">
    <cfRule type="cellIs" dxfId="3" priority="15" operator="equal">
      <formula>0</formula>
    </cfRule>
  </conditionalFormatting>
  <conditionalFormatting sqref="C44:H44">
    <cfRule type="cellIs" dxfId="2" priority="4" operator="equal">
      <formula>0</formula>
    </cfRule>
  </conditionalFormatting>
  <conditionalFormatting sqref="C39:H39">
    <cfRule type="cellIs" dxfId="1" priority="3" operator="equal">
      <formula>0</formula>
    </cfRule>
  </conditionalFormatting>
  <conditionalFormatting sqref="C44:H44 C47 C39:H39">
    <cfRule type="cellIs" dxfId="0" priority="2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0" orientation="landscape" r:id="rId1"/>
  <rowBreaks count="1" manualBreakCount="1">
    <brk id="2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I55"/>
  <sheetViews>
    <sheetView view="pageBreakPreview" zoomScale="130" zoomScaleNormal="100" zoomScaleSheetLayoutView="130" workbookViewId="0">
      <selection activeCell="D7" sqref="D7:I7"/>
    </sheetView>
  </sheetViews>
  <sheetFormatPr defaultColWidth="3.7109375" defaultRowHeight="11.25"/>
  <cols>
    <col min="1" max="1" width="4" style="1" customWidth="1"/>
    <col min="2" max="2" width="5.28515625" style="1" customWidth="1"/>
    <col min="3" max="3" width="28.42578125" style="1" customWidth="1"/>
    <col min="4" max="4" width="6.85546875" style="1" customWidth="1"/>
    <col min="5" max="5" width="11.85546875" style="1" customWidth="1"/>
    <col min="6" max="6" width="9.85546875" style="1" customWidth="1"/>
    <col min="7" max="7" width="10" style="1" customWidth="1"/>
    <col min="8" max="8" width="8.7109375" style="1" customWidth="1"/>
    <col min="9" max="188" width="9.140625" style="1" customWidth="1"/>
    <col min="189" max="189" width="3.7109375" style="1"/>
    <col min="190" max="190" width="4.5703125" style="1" customWidth="1"/>
    <col min="191" max="191" width="5.85546875" style="1" customWidth="1"/>
    <col min="192" max="192" width="36" style="1" customWidth="1"/>
    <col min="193" max="193" width="9.7109375" style="1" customWidth="1"/>
    <col min="194" max="194" width="11.85546875" style="1" customWidth="1"/>
    <col min="195" max="195" width="9" style="1" customWidth="1"/>
    <col min="196" max="196" width="9.7109375" style="1" customWidth="1"/>
    <col min="197" max="197" width="9.28515625" style="1" customWidth="1"/>
    <col min="198" max="198" width="8.7109375" style="1" customWidth="1"/>
    <col min="199" max="199" width="6.85546875" style="1" customWidth="1"/>
    <col min="200" max="444" width="9.140625" style="1" customWidth="1"/>
    <col min="445" max="445" width="3.7109375" style="1"/>
    <col min="446" max="446" width="4.5703125" style="1" customWidth="1"/>
    <col min="447" max="447" width="5.85546875" style="1" customWidth="1"/>
    <col min="448" max="448" width="36" style="1" customWidth="1"/>
    <col min="449" max="449" width="9.7109375" style="1" customWidth="1"/>
    <col min="450" max="450" width="11.85546875" style="1" customWidth="1"/>
    <col min="451" max="451" width="9" style="1" customWidth="1"/>
    <col min="452" max="452" width="9.7109375" style="1" customWidth="1"/>
    <col min="453" max="453" width="9.28515625" style="1" customWidth="1"/>
    <col min="454" max="454" width="8.7109375" style="1" customWidth="1"/>
    <col min="455" max="455" width="6.85546875" style="1" customWidth="1"/>
    <col min="456" max="700" width="9.140625" style="1" customWidth="1"/>
    <col min="701" max="701" width="3.7109375" style="1"/>
    <col min="702" max="702" width="4.5703125" style="1" customWidth="1"/>
    <col min="703" max="703" width="5.85546875" style="1" customWidth="1"/>
    <col min="704" max="704" width="36" style="1" customWidth="1"/>
    <col min="705" max="705" width="9.7109375" style="1" customWidth="1"/>
    <col min="706" max="706" width="11.85546875" style="1" customWidth="1"/>
    <col min="707" max="707" width="9" style="1" customWidth="1"/>
    <col min="708" max="708" width="9.7109375" style="1" customWidth="1"/>
    <col min="709" max="709" width="9.28515625" style="1" customWidth="1"/>
    <col min="710" max="710" width="8.7109375" style="1" customWidth="1"/>
    <col min="711" max="711" width="6.85546875" style="1" customWidth="1"/>
    <col min="712" max="956" width="9.140625" style="1" customWidth="1"/>
    <col min="957" max="957" width="3.7109375" style="1"/>
    <col min="958" max="958" width="4.5703125" style="1" customWidth="1"/>
    <col min="959" max="959" width="5.85546875" style="1" customWidth="1"/>
    <col min="960" max="960" width="36" style="1" customWidth="1"/>
    <col min="961" max="961" width="9.7109375" style="1" customWidth="1"/>
    <col min="962" max="962" width="11.85546875" style="1" customWidth="1"/>
    <col min="963" max="963" width="9" style="1" customWidth="1"/>
    <col min="964" max="964" width="9.7109375" style="1" customWidth="1"/>
    <col min="965" max="965" width="9.28515625" style="1" customWidth="1"/>
    <col min="966" max="966" width="8.7109375" style="1" customWidth="1"/>
    <col min="967" max="967" width="6.85546875" style="1" customWidth="1"/>
    <col min="968" max="1212" width="9.140625" style="1" customWidth="1"/>
    <col min="1213" max="1213" width="3.7109375" style="1"/>
    <col min="1214" max="1214" width="4.5703125" style="1" customWidth="1"/>
    <col min="1215" max="1215" width="5.85546875" style="1" customWidth="1"/>
    <col min="1216" max="1216" width="36" style="1" customWidth="1"/>
    <col min="1217" max="1217" width="9.7109375" style="1" customWidth="1"/>
    <col min="1218" max="1218" width="11.85546875" style="1" customWidth="1"/>
    <col min="1219" max="1219" width="9" style="1" customWidth="1"/>
    <col min="1220" max="1220" width="9.7109375" style="1" customWidth="1"/>
    <col min="1221" max="1221" width="9.28515625" style="1" customWidth="1"/>
    <col min="1222" max="1222" width="8.7109375" style="1" customWidth="1"/>
    <col min="1223" max="1223" width="6.85546875" style="1" customWidth="1"/>
    <col min="1224" max="1468" width="9.140625" style="1" customWidth="1"/>
    <col min="1469" max="1469" width="3.7109375" style="1"/>
    <col min="1470" max="1470" width="4.5703125" style="1" customWidth="1"/>
    <col min="1471" max="1471" width="5.85546875" style="1" customWidth="1"/>
    <col min="1472" max="1472" width="36" style="1" customWidth="1"/>
    <col min="1473" max="1473" width="9.7109375" style="1" customWidth="1"/>
    <col min="1474" max="1474" width="11.85546875" style="1" customWidth="1"/>
    <col min="1475" max="1475" width="9" style="1" customWidth="1"/>
    <col min="1476" max="1476" width="9.7109375" style="1" customWidth="1"/>
    <col min="1477" max="1477" width="9.28515625" style="1" customWidth="1"/>
    <col min="1478" max="1478" width="8.7109375" style="1" customWidth="1"/>
    <col min="1479" max="1479" width="6.85546875" style="1" customWidth="1"/>
    <col min="1480" max="1724" width="9.140625" style="1" customWidth="1"/>
    <col min="1725" max="1725" width="3.7109375" style="1"/>
    <col min="1726" max="1726" width="4.5703125" style="1" customWidth="1"/>
    <col min="1727" max="1727" width="5.85546875" style="1" customWidth="1"/>
    <col min="1728" max="1728" width="36" style="1" customWidth="1"/>
    <col min="1729" max="1729" width="9.7109375" style="1" customWidth="1"/>
    <col min="1730" max="1730" width="11.85546875" style="1" customWidth="1"/>
    <col min="1731" max="1731" width="9" style="1" customWidth="1"/>
    <col min="1732" max="1732" width="9.7109375" style="1" customWidth="1"/>
    <col min="1733" max="1733" width="9.28515625" style="1" customWidth="1"/>
    <col min="1734" max="1734" width="8.7109375" style="1" customWidth="1"/>
    <col min="1735" max="1735" width="6.85546875" style="1" customWidth="1"/>
    <col min="1736" max="1980" width="9.140625" style="1" customWidth="1"/>
    <col min="1981" max="1981" width="3.7109375" style="1"/>
    <col min="1982" max="1982" width="4.5703125" style="1" customWidth="1"/>
    <col min="1983" max="1983" width="5.85546875" style="1" customWidth="1"/>
    <col min="1984" max="1984" width="36" style="1" customWidth="1"/>
    <col min="1985" max="1985" width="9.7109375" style="1" customWidth="1"/>
    <col min="1986" max="1986" width="11.85546875" style="1" customWidth="1"/>
    <col min="1987" max="1987" width="9" style="1" customWidth="1"/>
    <col min="1988" max="1988" width="9.7109375" style="1" customWidth="1"/>
    <col min="1989" max="1989" width="9.28515625" style="1" customWidth="1"/>
    <col min="1990" max="1990" width="8.7109375" style="1" customWidth="1"/>
    <col min="1991" max="1991" width="6.85546875" style="1" customWidth="1"/>
    <col min="1992" max="2236" width="9.140625" style="1" customWidth="1"/>
    <col min="2237" max="2237" width="3.7109375" style="1"/>
    <col min="2238" max="2238" width="4.5703125" style="1" customWidth="1"/>
    <col min="2239" max="2239" width="5.85546875" style="1" customWidth="1"/>
    <col min="2240" max="2240" width="36" style="1" customWidth="1"/>
    <col min="2241" max="2241" width="9.7109375" style="1" customWidth="1"/>
    <col min="2242" max="2242" width="11.85546875" style="1" customWidth="1"/>
    <col min="2243" max="2243" width="9" style="1" customWidth="1"/>
    <col min="2244" max="2244" width="9.7109375" style="1" customWidth="1"/>
    <col min="2245" max="2245" width="9.28515625" style="1" customWidth="1"/>
    <col min="2246" max="2246" width="8.7109375" style="1" customWidth="1"/>
    <col min="2247" max="2247" width="6.85546875" style="1" customWidth="1"/>
    <col min="2248" max="2492" width="9.140625" style="1" customWidth="1"/>
    <col min="2493" max="2493" width="3.7109375" style="1"/>
    <col min="2494" max="2494" width="4.5703125" style="1" customWidth="1"/>
    <col min="2495" max="2495" width="5.85546875" style="1" customWidth="1"/>
    <col min="2496" max="2496" width="36" style="1" customWidth="1"/>
    <col min="2497" max="2497" width="9.7109375" style="1" customWidth="1"/>
    <col min="2498" max="2498" width="11.85546875" style="1" customWidth="1"/>
    <col min="2499" max="2499" width="9" style="1" customWidth="1"/>
    <col min="2500" max="2500" width="9.7109375" style="1" customWidth="1"/>
    <col min="2501" max="2501" width="9.28515625" style="1" customWidth="1"/>
    <col min="2502" max="2502" width="8.7109375" style="1" customWidth="1"/>
    <col min="2503" max="2503" width="6.85546875" style="1" customWidth="1"/>
    <col min="2504" max="2748" width="9.140625" style="1" customWidth="1"/>
    <col min="2749" max="2749" width="3.7109375" style="1"/>
    <col min="2750" max="2750" width="4.5703125" style="1" customWidth="1"/>
    <col min="2751" max="2751" width="5.85546875" style="1" customWidth="1"/>
    <col min="2752" max="2752" width="36" style="1" customWidth="1"/>
    <col min="2753" max="2753" width="9.7109375" style="1" customWidth="1"/>
    <col min="2754" max="2754" width="11.85546875" style="1" customWidth="1"/>
    <col min="2755" max="2755" width="9" style="1" customWidth="1"/>
    <col min="2756" max="2756" width="9.7109375" style="1" customWidth="1"/>
    <col min="2757" max="2757" width="9.28515625" style="1" customWidth="1"/>
    <col min="2758" max="2758" width="8.7109375" style="1" customWidth="1"/>
    <col min="2759" max="2759" width="6.85546875" style="1" customWidth="1"/>
    <col min="2760" max="3004" width="9.140625" style="1" customWidth="1"/>
    <col min="3005" max="3005" width="3.7109375" style="1"/>
    <col min="3006" max="3006" width="4.5703125" style="1" customWidth="1"/>
    <col min="3007" max="3007" width="5.85546875" style="1" customWidth="1"/>
    <col min="3008" max="3008" width="36" style="1" customWidth="1"/>
    <col min="3009" max="3009" width="9.7109375" style="1" customWidth="1"/>
    <col min="3010" max="3010" width="11.85546875" style="1" customWidth="1"/>
    <col min="3011" max="3011" width="9" style="1" customWidth="1"/>
    <col min="3012" max="3012" width="9.7109375" style="1" customWidth="1"/>
    <col min="3013" max="3013" width="9.28515625" style="1" customWidth="1"/>
    <col min="3014" max="3014" width="8.7109375" style="1" customWidth="1"/>
    <col min="3015" max="3015" width="6.85546875" style="1" customWidth="1"/>
    <col min="3016" max="3260" width="9.140625" style="1" customWidth="1"/>
    <col min="3261" max="3261" width="3.7109375" style="1"/>
    <col min="3262" max="3262" width="4.5703125" style="1" customWidth="1"/>
    <col min="3263" max="3263" width="5.85546875" style="1" customWidth="1"/>
    <col min="3264" max="3264" width="36" style="1" customWidth="1"/>
    <col min="3265" max="3265" width="9.7109375" style="1" customWidth="1"/>
    <col min="3266" max="3266" width="11.85546875" style="1" customWidth="1"/>
    <col min="3267" max="3267" width="9" style="1" customWidth="1"/>
    <col min="3268" max="3268" width="9.7109375" style="1" customWidth="1"/>
    <col min="3269" max="3269" width="9.28515625" style="1" customWidth="1"/>
    <col min="3270" max="3270" width="8.7109375" style="1" customWidth="1"/>
    <col min="3271" max="3271" width="6.85546875" style="1" customWidth="1"/>
    <col min="3272" max="3516" width="9.140625" style="1" customWidth="1"/>
    <col min="3517" max="3517" width="3.7109375" style="1"/>
    <col min="3518" max="3518" width="4.5703125" style="1" customWidth="1"/>
    <col min="3519" max="3519" width="5.85546875" style="1" customWidth="1"/>
    <col min="3520" max="3520" width="36" style="1" customWidth="1"/>
    <col min="3521" max="3521" width="9.7109375" style="1" customWidth="1"/>
    <col min="3522" max="3522" width="11.85546875" style="1" customWidth="1"/>
    <col min="3523" max="3523" width="9" style="1" customWidth="1"/>
    <col min="3524" max="3524" width="9.7109375" style="1" customWidth="1"/>
    <col min="3525" max="3525" width="9.28515625" style="1" customWidth="1"/>
    <col min="3526" max="3526" width="8.7109375" style="1" customWidth="1"/>
    <col min="3527" max="3527" width="6.85546875" style="1" customWidth="1"/>
    <col min="3528" max="3772" width="9.140625" style="1" customWidth="1"/>
    <col min="3773" max="3773" width="3.7109375" style="1"/>
    <col min="3774" max="3774" width="4.5703125" style="1" customWidth="1"/>
    <col min="3775" max="3775" width="5.85546875" style="1" customWidth="1"/>
    <col min="3776" max="3776" width="36" style="1" customWidth="1"/>
    <col min="3777" max="3777" width="9.7109375" style="1" customWidth="1"/>
    <col min="3778" max="3778" width="11.85546875" style="1" customWidth="1"/>
    <col min="3779" max="3779" width="9" style="1" customWidth="1"/>
    <col min="3780" max="3780" width="9.7109375" style="1" customWidth="1"/>
    <col min="3781" max="3781" width="9.28515625" style="1" customWidth="1"/>
    <col min="3782" max="3782" width="8.7109375" style="1" customWidth="1"/>
    <col min="3783" max="3783" width="6.85546875" style="1" customWidth="1"/>
    <col min="3784" max="4028" width="9.140625" style="1" customWidth="1"/>
    <col min="4029" max="4029" width="3.7109375" style="1"/>
    <col min="4030" max="4030" width="4.5703125" style="1" customWidth="1"/>
    <col min="4031" max="4031" width="5.85546875" style="1" customWidth="1"/>
    <col min="4032" max="4032" width="36" style="1" customWidth="1"/>
    <col min="4033" max="4033" width="9.7109375" style="1" customWidth="1"/>
    <col min="4034" max="4034" width="11.85546875" style="1" customWidth="1"/>
    <col min="4035" max="4035" width="9" style="1" customWidth="1"/>
    <col min="4036" max="4036" width="9.7109375" style="1" customWidth="1"/>
    <col min="4037" max="4037" width="9.28515625" style="1" customWidth="1"/>
    <col min="4038" max="4038" width="8.7109375" style="1" customWidth="1"/>
    <col min="4039" max="4039" width="6.85546875" style="1" customWidth="1"/>
    <col min="4040" max="4284" width="9.140625" style="1" customWidth="1"/>
    <col min="4285" max="4285" width="3.7109375" style="1"/>
    <col min="4286" max="4286" width="4.5703125" style="1" customWidth="1"/>
    <col min="4287" max="4287" width="5.85546875" style="1" customWidth="1"/>
    <col min="4288" max="4288" width="36" style="1" customWidth="1"/>
    <col min="4289" max="4289" width="9.7109375" style="1" customWidth="1"/>
    <col min="4290" max="4290" width="11.85546875" style="1" customWidth="1"/>
    <col min="4291" max="4291" width="9" style="1" customWidth="1"/>
    <col min="4292" max="4292" width="9.7109375" style="1" customWidth="1"/>
    <col min="4293" max="4293" width="9.28515625" style="1" customWidth="1"/>
    <col min="4294" max="4294" width="8.7109375" style="1" customWidth="1"/>
    <col min="4295" max="4295" width="6.85546875" style="1" customWidth="1"/>
    <col min="4296" max="4540" width="9.140625" style="1" customWidth="1"/>
    <col min="4541" max="4541" width="3.7109375" style="1"/>
    <col min="4542" max="4542" width="4.5703125" style="1" customWidth="1"/>
    <col min="4543" max="4543" width="5.85546875" style="1" customWidth="1"/>
    <col min="4544" max="4544" width="36" style="1" customWidth="1"/>
    <col min="4545" max="4545" width="9.7109375" style="1" customWidth="1"/>
    <col min="4546" max="4546" width="11.85546875" style="1" customWidth="1"/>
    <col min="4547" max="4547" width="9" style="1" customWidth="1"/>
    <col min="4548" max="4548" width="9.7109375" style="1" customWidth="1"/>
    <col min="4549" max="4549" width="9.28515625" style="1" customWidth="1"/>
    <col min="4550" max="4550" width="8.7109375" style="1" customWidth="1"/>
    <col min="4551" max="4551" width="6.85546875" style="1" customWidth="1"/>
    <col min="4552" max="4796" width="9.140625" style="1" customWidth="1"/>
    <col min="4797" max="4797" width="3.7109375" style="1"/>
    <col min="4798" max="4798" width="4.5703125" style="1" customWidth="1"/>
    <col min="4799" max="4799" width="5.85546875" style="1" customWidth="1"/>
    <col min="4800" max="4800" width="36" style="1" customWidth="1"/>
    <col min="4801" max="4801" width="9.7109375" style="1" customWidth="1"/>
    <col min="4802" max="4802" width="11.85546875" style="1" customWidth="1"/>
    <col min="4803" max="4803" width="9" style="1" customWidth="1"/>
    <col min="4804" max="4804" width="9.7109375" style="1" customWidth="1"/>
    <col min="4805" max="4805" width="9.28515625" style="1" customWidth="1"/>
    <col min="4806" max="4806" width="8.7109375" style="1" customWidth="1"/>
    <col min="4807" max="4807" width="6.85546875" style="1" customWidth="1"/>
    <col min="4808" max="5052" width="9.140625" style="1" customWidth="1"/>
    <col min="5053" max="5053" width="3.7109375" style="1"/>
    <col min="5054" max="5054" width="4.5703125" style="1" customWidth="1"/>
    <col min="5055" max="5055" width="5.85546875" style="1" customWidth="1"/>
    <col min="5056" max="5056" width="36" style="1" customWidth="1"/>
    <col min="5057" max="5057" width="9.7109375" style="1" customWidth="1"/>
    <col min="5058" max="5058" width="11.85546875" style="1" customWidth="1"/>
    <col min="5059" max="5059" width="9" style="1" customWidth="1"/>
    <col min="5060" max="5060" width="9.7109375" style="1" customWidth="1"/>
    <col min="5061" max="5061" width="9.28515625" style="1" customWidth="1"/>
    <col min="5062" max="5062" width="8.7109375" style="1" customWidth="1"/>
    <col min="5063" max="5063" width="6.85546875" style="1" customWidth="1"/>
    <col min="5064" max="5308" width="9.140625" style="1" customWidth="1"/>
    <col min="5309" max="5309" width="3.7109375" style="1"/>
    <col min="5310" max="5310" width="4.5703125" style="1" customWidth="1"/>
    <col min="5311" max="5311" width="5.85546875" style="1" customWidth="1"/>
    <col min="5312" max="5312" width="36" style="1" customWidth="1"/>
    <col min="5313" max="5313" width="9.7109375" style="1" customWidth="1"/>
    <col min="5314" max="5314" width="11.85546875" style="1" customWidth="1"/>
    <col min="5315" max="5315" width="9" style="1" customWidth="1"/>
    <col min="5316" max="5316" width="9.7109375" style="1" customWidth="1"/>
    <col min="5317" max="5317" width="9.28515625" style="1" customWidth="1"/>
    <col min="5318" max="5318" width="8.7109375" style="1" customWidth="1"/>
    <col min="5319" max="5319" width="6.85546875" style="1" customWidth="1"/>
    <col min="5320" max="5564" width="9.140625" style="1" customWidth="1"/>
    <col min="5565" max="5565" width="3.7109375" style="1"/>
    <col min="5566" max="5566" width="4.5703125" style="1" customWidth="1"/>
    <col min="5567" max="5567" width="5.85546875" style="1" customWidth="1"/>
    <col min="5568" max="5568" width="36" style="1" customWidth="1"/>
    <col min="5569" max="5569" width="9.7109375" style="1" customWidth="1"/>
    <col min="5570" max="5570" width="11.85546875" style="1" customWidth="1"/>
    <col min="5571" max="5571" width="9" style="1" customWidth="1"/>
    <col min="5572" max="5572" width="9.7109375" style="1" customWidth="1"/>
    <col min="5573" max="5573" width="9.28515625" style="1" customWidth="1"/>
    <col min="5574" max="5574" width="8.7109375" style="1" customWidth="1"/>
    <col min="5575" max="5575" width="6.85546875" style="1" customWidth="1"/>
    <col min="5576" max="5820" width="9.140625" style="1" customWidth="1"/>
    <col min="5821" max="5821" width="3.7109375" style="1"/>
    <col min="5822" max="5822" width="4.5703125" style="1" customWidth="1"/>
    <col min="5823" max="5823" width="5.85546875" style="1" customWidth="1"/>
    <col min="5824" max="5824" width="36" style="1" customWidth="1"/>
    <col min="5825" max="5825" width="9.7109375" style="1" customWidth="1"/>
    <col min="5826" max="5826" width="11.85546875" style="1" customWidth="1"/>
    <col min="5827" max="5827" width="9" style="1" customWidth="1"/>
    <col min="5828" max="5828" width="9.7109375" style="1" customWidth="1"/>
    <col min="5829" max="5829" width="9.28515625" style="1" customWidth="1"/>
    <col min="5830" max="5830" width="8.7109375" style="1" customWidth="1"/>
    <col min="5831" max="5831" width="6.85546875" style="1" customWidth="1"/>
    <col min="5832" max="6076" width="9.140625" style="1" customWidth="1"/>
    <col min="6077" max="6077" width="3.7109375" style="1"/>
    <col min="6078" max="6078" width="4.5703125" style="1" customWidth="1"/>
    <col min="6079" max="6079" width="5.85546875" style="1" customWidth="1"/>
    <col min="6080" max="6080" width="36" style="1" customWidth="1"/>
    <col min="6081" max="6081" width="9.7109375" style="1" customWidth="1"/>
    <col min="6082" max="6082" width="11.85546875" style="1" customWidth="1"/>
    <col min="6083" max="6083" width="9" style="1" customWidth="1"/>
    <col min="6084" max="6084" width="9.7109375" style="1" customWidth="1"/>
    <col min="6085" max="6085" width="9.28515625" style="1" customWidth="1"/>
    <col min="6086" max="6086" width="8.7109375" style="1" customWidth="1"/>
    <col min="6087" max="6087" width="6.85546875" style="1" customWidth="1"/>
    <col min="6088" max="6332" width="9.140625" style="1" customWidth="1"/>
    <col min="6333" max="6333" width="3.7109375" style="1"/>
    <col min="6334" max="6334" width="4.5703125" style="1" customWidth="1"/>
    <col min="6335" max="6335" width="5.85546875" style="1" customWidth="1"/>
    <col min="6336" max="6336" width="36" style="1" customWidth="1"/>
    <col min="6337" max="6337" width="9.7109375" style="1" customWidth="1"/>
    <col min="6338" max="6338" width="11.85546875" style="1" customWidth="1"/>
    <col min="6339" max="6339" width="9" style="1" customWidth="1"/>
    <col min="6340" max="6340" width="9.7109375" style="1" customWidth="1"/>
    <col min="6341" max="6341" width="9.28515625" style="1" customWidth="1"/>
    <col min="6342" max="6342" width="8.7109375" style="1" customWidth="1"/>
    <col min="6343" max="6343" width="6.85546875" style="1" customWidth="1"/>
    <col min="6344" max="6588" width="9.140625" style="1" customWidth="1"/>
    <col min="6589" max="6589" width="3.7109375" style="1"/>
    <col min="6590" max="6590" width="4.5703125" style="1" customWidth="1"/>
    <col min="6591" max="6591" width="5.85546875" style="1" customWidth="1"/>
    <col min="6592" max="6592" width="36" style="1" customWidth="1"/>
    <col min="6593" max="6593" width="9.7109375" style="1" customWidth="1"/>
    <col min="6594" max="6594" width="11.85546875" style="1" customWidth="1"/>
    <col min="6595" max="6595" width="9" style="1" customWidth="1"/>
    <col min="6596" max="6596" width="9.7109375" style="1" customWidth="1"/>
    <col min="6597" max="6597" width="9.28515625" style="1" customWidth="1"/>
    <col min="6598" max="6598" width="8.7109375" style="1" customWidth="1"/>
    <col min="6599" max="6599" width="6.85546875" style="1" customWidth="1"/>
    <col min="6600" max="6844" width="9.140625" style="1" customWidth="1"/>
    <col min="6845" max="6845" width="3.7109375" style="1"/>
    <col min="6846" max="6846" width="4.5703125" style="1" customWidth="1"/>
    <col min="6847" max="6847" width="5.85546875" style="1" customWidth="1"/>
    <col min="6848" max="6848" width="36" style="1" customWidth="1"/>
    <col min="6849" max="6849" width="9.7109375" style="1" customWidth="1"/>
    <col min="6850" max="6850" width="11.85546875" style="1" customWidth="1"/>
    <col min="6851" max="6851" width="9" style="1" customWidth="1"/>
    <col min="6852" max="6852" width="9.7109375" style="1" customWidth="1"/>
    <col min="6853" max="6853" width="9.28515625" style="1" customWidth="1"/>
    <col min="6854" max="6854" width="8.7109375" style="1" customWidth="1"/>
    <col min="6855" max="6855" width="6.85546875" style="1" customWidth="1"/>
    <col min="6856" max="7100" width="9.140625" style="1" customWidth="1"/>
    <col min="7101" max="7101" width="3.7109375" style="1"/>
    <col min="7102" max="7102" width="4.5703125" style="1" customWidth="1"/>
    <col min="7103" max="7103" width="5.85546875" style="1" customWidth="1"/>
    <col min="7104" max="7104" width="36" style="1" customWidth="1"/>
    <col min="7105" max="7105" width="9.7109375" style="1" customWidth="1"/>
    <col min="7106" max="7106" width="11.85546875" style="1" customWidth="1"/>
    <col min="7107" max="7107" width="9" style="1" customWidth="1"/>
    <col min="7108" max="7108" width="9.7109375" style="1" customWidth="1"/>
    <col min="7109" max="7109" width="9.28515625" style="1" customWidth="1"/>
    <col min="7110" max="7110" width="8.7109375" style="1" customWidth="1"/>
    <col min="7111" max="7111" width="6.85546875" style="1" customWidth="1"/>
    <col min="7112" max="7356" width="9.140625" style="1" customWidth="1"/>
    <col min="7357" max="7357" width="3.7109375" style="1"/>
    <col min="7358" max="7358" width="4.5703125" style="1" customWidth="1"/>
    <col min="7359" max="7359" width="5.85546875" style="1" customWidth="1"/>
    <col min="7360" max="7360" width="36" style="1" customWidth="1"/>
    <col min="7361" max="7361" width="9.7109375" style="1" customWidth="1"/>
    <col min="7362" max="7362" width="11.85546875" style="1" customWidth="1"/>
    <col min="7363" max="7363" width="9" style="1" customWidth="1"/>
    <col min="7364" max="7364" width="9.7109375" style="1" customWidth="1"/>
    <col min="7365" max="7365" width="9.28515625" style="1" customWidth="1"/>
    <col min="7366" max="7366" width="8.7109375" style="1" customWidth="1"/>
    <col min="7367" max="7367" width="6.85546875" style="1" customWidth="1"/>
    <col min="7368" max="7612" width="9.140625" style="1" customWidth="1"/>
    <col min="7613" max="7613" width="3.7109375" style="1"/>
    <col min="7614" max="7614" width="4.5703125" style="1" customWidth="1"/>
    <col min="7615" max="7615" width="5.85546875" style="1" customWidth="1"/>
    <col min="7616" max="7616" width="36" style="1" customWidth="1"/>
    <col min="7617" max="7617" width="9.7109375" style="1" customWidth="1"/>
    <col min="7618" max="7618" width="11.85546875" style="1" customWidth="1"/>
    <col min="7619" max="7619" width="9" style="1" customWidth="1"/>
    <col min="7620" max="7620" width="9.7109375" style="1" customWidth="1"/>
    <col min="7621" max="7621" width="9.28515625" style="1" customWidth="1"/>
    <col min="7622" max="7622" width="8.7109375" style="1" customWidth="1"/>
    <col min="7623" max="7623" width="6.85546875" style="1" customWidth="1"/>
    <col min="7624" max="7868" width="9.140625" style="1" customWidth="1"/>
    <col min="7869" max="7869" width="3.7109375" style="1"/>
    <col min="7870" max="7870" width="4.5703125" style="1" customWidth="1"/>
    <col min="7871" max="7871" width="5.85546875" style="1" customWidth="1"/>
    <col min="7872" max="7872" width="36" style="1" customWidth="1"/>
    <col min="7873" max="7873" width="9.7109375" style="1" customWidth="1"/>
    <col min="7874" max="7874" width="11.85546875" style="1" customWidth="1"/>
    <col min="7875" max="7875" width="9" style="1" customWidth="1"/>
    <col min="7876" max="7876" width="9.7109375" style="1" customWidth="1"/>
    <col min="7877" max="7877" width="9.28515625" style="1" customWidth="1"/>
    <col min="7878" max="7878" width="8.7109375" style="1" customWidth="1"/>
    <col min="7879" max="7879" width="6.85546875" style="1" customWidth="1"/>
    <col min="7880" max="8124" width="9.140625" style="1" customWidth="1"/>
    <col min="8125" max="8125" width="3.7109375" style="1"/>
    <col min="8126" max="8126" width="4.5703125" style="1" customWidth="1"/>
    <col min="8127" max="8127" width="5.85546875" style="1" customWidth="1"/>
    <col min="8128" max="8128" width="36" style="1" customWidth="1"/>
    <col min="8129" max="8129" width="9.7109375" style="1" customWidth="1"/>
    <col min="8130" max="8130" width="11.85546875" style="1" customWidth="1"/>
    <col min="8131" max="8131" width="9" style="1" customWidth="1"/>
    <col min="8132" max="8132" width="9.7109375" style="1" customWidth="1"/>
    <col min="8133" max="8133" width="9.28515625" style="1" customWidth="1"/>
    <col min="8134" max="8134" width="8.7109375" style="1" customWidth="1"/>
    <col min="8135" max="8135" width="6.85546875" style="1" customWidth="1"/>
    <col min="8136" max="8380" width="9.140625" style="1" customWidth="1"/>
    <col min="8381" max="8381" width="3.7109375" style="1"/>
    <col min="8382" max="8382" width="4.5703125" style="1" customWidth="1"/>
    <col min="8383" max="8383" width="5.85546875" style="1" customWidth="1"/>
    <col min="8384" max="8384" width="36" style="1" customWidth="1"/>
    <col min="8385" max="8385" width="9.7109375" style="1" customWidth="1"/>
    <col min="8386" max="8386" width="11.85546875" style="1" customWidth="1"/>
    <col min="8387" max="8387" width="9" style="1" customWidth="1"/>
    <col min="8388" max="8388" width="9.7109375" style="1" customWidth="1"/>
    <col min="8389" max="8389" width="9.28515625" style="1" customWidth="1"/>
    <col min="8390" max="8390" width="8.7109375" style="1" customWidth="1"/>
    <col min="8391" max="8391" width="6.85546875" style="1" customWidth="1"/>
    <col min="8392" max="8636" width="9.140625" style="1" customWidth="1"/>
    <col min="8637" max="8637" width="3.7109375" style="1"/>
    <col min="8638" max="8638" width="4.5703125" style="1" customWidth="1"/>
    <col min="8639" max="8639" width="5.85546875" style="1" customWidth="1"/>
    <col min="8640" max="8640" width="36" style="1" customWidth="1"/>
    <col min="8641" max="8641" width="9.7109375" style="1" customWidth="1"/>
    <col min="8642" max="8642" width="11.85546875" style="1" customWidth="1"/>
    <col min="8643" max="8643" width="9" style="1" customWidth="1"/>
    <col min="8644" max="8644" width="9.7109375" style="1" customWidth="1"/>
    <col min="8645" max="8645" width="9.28515625" style="1" customWidth="1"/>
    <col min="8646" max="8646" width="8.7109375" style="1" customWidth="1"/>
    <col min="8647" max="8647" width="6.85546875" style="1" customWidth="1"/>
    <col min="8648" max="8892" width="9.140625" style="1" customWidth="1"/>
    <col min="8893" max="8893" width="3.7109375" style="1"/>
    <col min="8894" max="8894" width="4.5703125" style="1" customWidth="1"/>
    <col min="8895" max="8895" width="5.85546875" style="1" customWidth="1"/>
    <col min="8896" max="8896" width="36" style="1" customWidth="1"/>
    <col min="8897" max="8897" width="9.7109375" style="1" customWidth="1"/>
    <col min="8898" max="8898" width="11.85546875" style="1" customWidth="1"/>
    <col min="8899" max="8899" width="9" style="1" customWidth="1"/>
    <col min="8900" max="8900" width="9.7109375" style="1" customWidth="1"/>
    <col min="8901" max="8901" width="9.28515625" style="1" customWidth="1"/>
    <col min="8902" max="8902" width="8.7109375" style="1" customWidth="1"/>
    <col min="8903" max="8903" width="6.85546875" style="1" customWidth="1"/>
    <col min="8904" max="9148" width="9.140625" style="1" customWidth="1"/>
    <col min="9149" max="9149" width="3.7109375" style="1"/>
    <col min="9150" max="9150" width="4.5703125" style="1" customWidth="1"/>
    <col min="9151" max="9151" width="5.85546875" style="1" customWidth="1"/>
    <col min="9152" max="9152" width="36" style="1" customWidth="1"/>
    <col min="9153" max="9153" width="9.7109375" style="1" customWidth="1"/>
    <col min="9154" max="9154" width="11.85546875" style="1" customWidth="1"/>
    <col min="9155" max="9155" width="9" style="1" customWidth="1"/>
    <col min="9156" max="9156" width="9.7109375" style="1" customWidth="1"/>
    <col min="9157" max="9157" width="9.28515625" style="1" customWidth="1"/>
    <col min="9158" max="9158" width="8.7109375" style="1" customWidth="1"/>
    <col min="9159" max="9159" width="6.85546875" style="1" customWidth="1"/>
    <col min="9160" max="9404" width="9.140625" style="1" customWidth="1"/>
    <col min="9405" max="9405" width="3.7109375" style="1"/>
    <col min="9406" max="9406" width="4.5703125" style="1" customWidth="1"/>
    <col min="9407" max="9407" width="5.85546875" style="1" customWidth="1"/>
    <col min="9408" max="9408" width="36" style="1" customWidth="1"/>
    <col min="9409" max="9409" width="9.7109375" style="1" customWidth="1"/>
    <col min="9410" max="9410" width="11.85546875" style="1" customWidth="1"/>
    <col min="9411" max="9411" width="9" style="1" customWidth="1"/>
    <col min="9412" max="9412" width="9.7109375" style="1" customWidth="1"/>
    <col min="9413" max="9413" width="9.28515625" style="1" customWidth="1"/>
    <col min="9414" max="9414" width="8.7109375" style="1" customWidth="1"/>
    <col min="9415" max="9415" width="6.85546875" style="1" customWidth="1"/>
    <col min="9416" max="9660" width="9.140625" style="1" customWidth="1"/>
    <col min="9661" max="9661" width="3.7109375" style="1"/>
    <col min="9662" max="9662" width="4.5703125" style="1" customWidth="1"/>
    <col min="9663" max="9663" width="5.85546875" style="1" customWidth="1"/>
    <col min="9664" max="9664" width="36" style="1" customWidth="1"/>
    <col min="9665" max="9665" width="9.7109375" style="1" customWidth="1"/>
    <col min="9666" max="9666" width="11.85546875" style="1" customWidth="1"/>
    <col min="9667" max="9667" width="9" style="1" customWidth="1"/>
    <col min="9668" max="9668" width="9.7109375" style="1" customWidth="1"/>
    <col min="9669" max="9669" width="9.28515625" style="1" customWidth="1"/>
    <col min="9670" max="9670" width="8.7109375" style="1" customWidth="1"/>
    <col min="9671" max="9671" width="6.85546875" style="1" customWidth="1"/>
    <col min="9672" max="9916" width="9.140625" style="1" customWidth="1"/>
    <col min="9917" max="9917" width="3.7109375" style="1"/>
    <col min="9918" max="9918" width="4.5703125" style="1" customWidth="1"/>
    <col min="9919" max="9919" width="5.85546875" style="1" customWidth="1"/>
    <col min="9920" max="9920" width="36" style="1" customWidth="1"/>
    <col min="9921" max="9921" width="9.7109375" style="1" customWidth="1"/>
    <col min="9922" max="9922" width="11.85546875" style="1" customWidth="1"/>
    <col min="9923" max="9923" width="9" style="1" customWidth="1"/>
    <col min="9924" max="9924" width="9.7109375" style="1" customWidth="1"/>
    <col min="9925" max="9925" width="9.28515625" style="1" customWidth="1"/>
    <col min="9926" max="9926" width="8.7109375" style="1" customWidth="1"/>
    <col min="9927" max="9927" width="6.85546875" style="1" customWidth="1"/>
    <col min="9928" max="10172" width="9.140625" style="1" customWidth="1"/>
    <col min="10173" max="10173" width="3.7109375" style="1"/>
    <col min="10174" max="10174" width="4.5703125" style="1" customWidth="1"/>
    <col min="10175" max="10175" width="5.85546875" style="1" customWidth="1"/>
    <col min="10176" max="10176" width="36" style="1" customWidth="1"/>
    <col min="10177" max="10177" width="9.7109375" style="1" customWidth="1"/>
    <col min="10178" max="10178" width="11.85546875" style="1" customWidth="1"/>
    <col min="10179" max="10179" width="9" style="1" customWidth="1"/>
    <col min="10180" max="10180" width="9.7109375" style="1" customWidth="1"/>
    <col min="10181" max="10181" width="9.28515625" style="1" customWidth="1"/>
    <col min="10182" max="10182" width="8.7109375" style="1" customWidth="1"/>
    <col min="10183" max="10183" width="6.85546875" style="1" customWidth="1"/>
    <col min="10184" max="10428" width="9.140625" style="1" customWidth="1"/>
    <col min="10429" max="10429" width="3.7109375" style="1"/>
    <col min="10430" max="10430" width="4.5703125" style="1" customWidth="1"/>
    <col min="10431" max="10431" width="5.85546875" style="1" customWidth="1"/>
    <col min="10432" max="10432" width="36" style="1" customWidth="1"/>
    <col min="10433" max="10433" width="9.7109375" style="1" customWidth="1"/>
    <col min="10434" max="10434" width="11.85546875" style="1" customWidth="1"/>
    <col min="10435" max="10435" width="9" style="1" customWidth="1"/>
    <col min="10436" max="10436" width="9.7109375" style="1" customWidth="1"/>
    <col min="10437" max="10437" width="9.28515625" style="1" customWidth="1"/>
    <col min="10438" max="10438" width="8.7109375" style="1" customWidth="1"/>
    <col min="10439" max="10439" width="6.85546875" style="1" customWidth="1"/>
    <col min="10440" max="10684" width="9.140625" style="1" customWidth="1"/>
    <col min="10685" max="10685" width="3.7109375" style="1"/>
    <col min="10686" max="10686" width="4.5703125" style="1" customWidth="1"/>
    <col min="10687" max="10687" width="5.85546875" style="1" customWidth="1"/>
    <col min="10688" max="10688" width="36" style="1" customWidth="1"/>
    <col min="10689" max="10689" width="9.7109375" style="1" customWidth="1"/>
    <col min="10690" max="10690" width="11.85546875" style="1" customWidth="1"/>
    <col min="10691" max="10691" width="9" style="1" customWidth="1"/>
    <col min="10692" max="10692" width="9.7109375" style="1" customWidth="1"/>
    <col min="10693" max="10693" width="9.28515625" style="1" customWidth="1"/>
    <col min="10694" max="10694" width="8.7109375" style="1" customWidth="1"/>
    <col min="10695" max="10695" width="6.85546875" style="1" customWidth="1"/>
    <col min="10696" max="10940" width="9.140625" style="1" customWidth="1"/>
    <col min="10941" max="10941" width="3.7109375" style="1"/>
    <col min="10942" max="10942" width="4.5703125" style="1" customWidth="1"/>
    <col min="10943" max="10943" width="5.85546875" style="1" customWidth="1"/>
    <col min="10944" max="10944" width="36" style="1" customWidth="1"/>
    <col min="10945" max="10945" width="9.7109375" style="1" customWidth="1"/>
    <col min="10946" max="10946" width="11.85546875" style="1" customWidth="1"/>
    <col min="10947" max="10947" width="9" style="1" customWidth="1"/>
    <col min="10948" max="10948" width="9.7109375" style="1" customWidth="1"/>
    <col min="10949" max="10949" width="9.28515625" style="1" customWidth="1"/>
    <col min="10950" max="10950" width="8.7109375" style="1" customWidth="1"/>
    <col min="10951" max="10951" width="6.85546875" style="1" customWidth="1"/>
    <col min="10952" max="11196" width="9.140625" style="1" customWidth="1"/>
    <col min="11197" max="11197" width="3.7109375" style="1"/>
    <col min="11198" max="11198" width="4.5703125" style="1" customWidth="1"/>
    <col min="11199" max="11199" width="5.85546875" style="1" customWidth="1"/>
    <col min="11200" max="11200" width="36" style="1" customWidth="1"/>
    <col min="11201" max="11201" width="9.7109375" style="1" customWidth="1"/>
    <col min="11202" max="11202" width="11.85546875" style="1" customWidth="1"/>
    <col min="11203" max="11203" width="9" style="1" customWidth="1"/>
    <col min="11204" max="11204" width="9.7109375" style="1" customWidth="1"/>
    <col min="11205" max="11205" width="9.28515625" style="1" customWidth="1"/>
    <col min="11206" max="11206" width="8.7109375" style="1" customWidth="1"/>
    <col min="11207" max="11207" width="6.85546875" style="1" customWidth="1"/>
    <col min="11208" max="11452" width="9.140625" style="1" customWidth="1"/>
    <col min="11453" max="11453" width="3.7109375" style="1"/>
    <col min="11454" max="11454" width="4.5703125" style="1" customWidth="1"/>
    <col min="11455" max="11455" width="5.85546875" style="1" customWidth="1"/>
    <col min="11456" max="11456" width="36" style="1" customWidth="1"/>
    <col min="11457" max="11457" width="9.7109375" style="1" customWidth="1"/>
    <col min="11458" max="11458" width="11.85546875" style="1" customWidth="1"/>
    <col min="11459" max="11459" width="9" style="1" customWidth="1"/>
    <col min="11460" max="11460" width="9.7109375" style="1" customWidth="1"/>
    <col min="11461" max="11461" width="9.28515625" style="1" customWidth="1"/>
    <col min="11462" max="11462" width="8.7109375" style="1" customWidth="1"/>
    <col min="11463" max="11463" width="6.85546875" style="1" customWidth="1"/>
    <col min="11464" max="11708" width="9.140625" style="1" customWidth="1"/>
    <col min="11709" max="11709" width="3.7109375" style="1"/>
    <col min="11710" max="11710" width="4.5703125" style="1" customWidth="1"/>
    <col min="11711" max="11711" width="5.85546875" style="1" customWidth="1"/>
    <col min="11712" max="11712" width="36" style="1" customWidth="1"/>
    <col min="11713" max="11713" width="9.7109375" style="1" customWidth="1"/>
    <col min="11714" max="11714" width="11.85546875" style="1" customWidth="1"/>
    <col min="11715" max="11715" width="9" style="1" customWidth="1"/>
    <col min="11716" max="11716" width="9.7109375" style="1" customWidth="1"/>
    <col min="11717" max="11717" width="9.28515625" style="1" customWidth="1"/>
    <col min="11718" max="11718" width="8.7109375" style="1" customWidth="1"/>
    <col min="11719" max="11719" width="6.85546875" style="1" customWidth="1"/>
    <col min="11720" max="11964" width="9.140625" style="1" customWidth="1"/>
    <col min="11965" max="11965" width="3.7109375" style="1"/>
    <col min="11966" max="11966" width="4.5703125" style="1" customWidth="1"/>
    <col min="11967" max="11967" width="5.85546875" style="1" customWidth="1"/>
    <col min="11968" max="11968" width="36" style="1" customWidth="1"/>
    <col min="11969" max="11969" width="9.7109375" style="1" customWidth="1"/>
    <col min="11970" max="11970" width="11.85546875" style="1" customWidth="1"/>
    <col min="11971" max="11971" width="9" style="1" customWidth="1"/>
    <col min="11972" max="11972" width="9.7109375" style="1" customWidth="1"/>
    <col min="11973" max="11973" width="9.28515625" style="1" customWidth="1"/>
    <col min="11974" max="11974" width="8.7109375" style="1" customWidth="1"/>
    <col min="11975" max="11975" width="6.85546875" style="1" customWidth="1"/>
    <col min="11976" max="12220" width="9.140625" style="1" customWidth="1"/>
    <col min="12221" max="12221" width="3.7109375" style="1"/>
    <col min="12222" max="12222" width="4.5703125" style="1" customWidth="1"/>
    <col min="12223" max="12223" width="5.85546875" style="1" customWidth="1"/>
    <col min="12224" max="12224" width="36" style="1" customWidth="1"/>
    <col min="12225" max="12225" width="9.7109375" style="1" customWidth="1"/>
    <col min="12226" max="12226" width="11.85546875" style="1" customWidth="1"/>
    <col min="12227" max="12227" width="9" style="1" customWidth="1"/>
    <col min="12228" max="12228" width="9.7109375" style="1" customWidth="1"/>
    <col min="12229" max="12229" width="9.28515625" style="1" customWidth="1"/>
    <col min="12230" max="12230" width="8.7109375" style="1" customWidth="1"/>
    <col min="12231" max="12231" width="6.85546875" style="1" customWidth="1"/>
    <col min="12232" max="12476" width="9.140625" style="1" customWidth="1"/>
    <col min="12477" max="12477" width="3.7109375" style="1"/>
    <col min="12478" max="12478" width="4.5703125" style="1" customWidth="1"/>
    <col min="12479" max="12479" width="5.85546875" style="1" customWidth="1"/>
    <col min="12480" max="12480" width="36" style="1" customWidth="1"/>
    <col min="12481" max="12481" width="9.7109375" style="1" customWidth="1"/>
    <col min="12482" max="12482" width="11.85546875" style="1" customWidth="1"/>
    <col min="12483" max="12483" width="9" style="1" customWidth="1"/>
    <col min="12484" max="12484" width="9.7109375" style="1" customWidth="1"/>
    <col min="12485" max="12485" width="9.28515625" style="1" customWidth="1"/>
    <col min="12486" max="12486" width="8.7109375" style="1" customWidth="1"/>
    <col min="12487" max="12487" width="6.85546875" style="1" customWidth="1"/>
    <col min="12488" max="12732" width="9.140625" style="1" customWidth="1"/>
    <col min="12733" max="12733" width="3.7109375" style="1"/>
    <col min="12734" max="12734" width="4.5703125" style="1" customWidth="1"/>
    <col min="12735" max="12735" width="5.85546875" style="1" customWidth="1"/>
    <col min="12736" max="12736" width="36" style="1" customWidth="1"/>
    <col min="12737" max="12737" width="9.7109375" style="1" customWidth="1"/>
    <col min="12738" max="12738" width="11.85546875" style="1" customWidth="1"/>
    <col min="12739" max="12739" width="9" style="1" customWidth="1"/>
    <col min="12740" max="12740" width="9.7109375" style="1" customWidth="1"/>
    <col min="12741" max="12741" width="9.28515625" style="1" customWidth="1"/>
    <col min="12742" max="12742" width="8.7109375" style="1" customWidth="1"/>
    <col min="12743" max="12743" width="6.85546875" style="1" customWidth="1"/>
    <col min="12744" max="12988" width="9.140625" style="1" customWidth="1"/>
    <col min="12989" max="12989" width="3.7109375" style="1"/>
    <col min="12990" max="12990" width="4.5703125" style="1" customWidth="1"/>
    <col min="12991" max="12991" width="5.85546875" style="1" customWidth="1"/>
    <col min="12992" max="12992" width="36" style="1" customWidth="1"/>
    <col min="12993" max="12993" width="9.7109375" style="1" customWidth="1"/>
    <col min="12994" max="12994" width="11.85546875" style="1" customWidth="1"/>
    <col min="12995" max="12995" width="9" style="1" customWidth="1"/>
    <col min="12996" max="12996" width="9.7109375" style="1" customWidth="1"/>
    <col min="12997" max="12997" width="9.28515625" style="1" customWidth="1"/>
    <col min="12998" max="12998" width="8.7109375" style="1" customWidth="1"/>
    <col min="12999" max="12999" width="6.85546875" style="1" customWidth="1"/>
    <col min="13000" max="13244" width="9.140625" style="1" customWidth="1"/>
    <col min="13245" max="13245" width="3.7109375" style="1"/>
    <col min="13246" max="13246" width="4.5703125" style="1" customWidth="1"/>
    <col min="13247" max="13247" width="5.85546875" style="1" customWidth="1"/>
    <col min="13248" max="13248" width="36" style="1" customWidth="1"/>
    <col min="13249" max="13249" width="9.7109375" style="1" customWidth="1"/>
    <col min="13250" max="13250" width="11.85546875" style="1" customWidth="1"/>
    <col min="13251" max="13251" width="9" style="1" customWidth="1"/>
    <col min="13252" max="13252" width="9.7109375" style="1" customWidth="1"/>
    <col min="13253" max="13253" width="9.28515625" style="1" customWidth="1"/>
    <col min="13254" max="13254" width="8.7109375" style="1" customWidth="1"/>
    <col min="13255" max="13255" width="6.85546875" style="1" customWidth="1"/>
    <col min="13256" max="13500" width="9.140625" style="1" customWidth="1"/>
    <col min="13501" max="13501" width="3.7109375" style="1"/>
    <col min="13502" max="13502" width="4.5703125" style="1" customWidth="1"/>
    <col min="13503" max="13503" width="5.85546875" style="1" customWidth="1"/>
    <col min="13504" max="13504" width="36" style="1" customWidth="1"/>
    <col min="13505" max="13505" width="9.7109375" style="1" customWidth="1"/>
    <col min="13506" max="13506" width="11.85546875" style="1" customWidth="1"/>
    <col min="13507" max="13507" width="9" style="1" customWidth="1"/>
    <col min="13508" max="13508" width="9.7109375" style="1" customWidth="1"/>
    <col min="13509" max="13509" width="9.28515625" style="1" customWidth="1"/>
    <col min="13510" max="13510" width="8.7109375" style="1" customWidth="1"/>
    <col min="13511" max="13511" width="6.85546875" style="1" customWidth="1"/>
    <col min="13512" max="13756" width="9.140625" style="1" customWidth="1"/>
    <col min="13757" max="13757" width="3.7109375" style="1"/>
    <col min="13758" max="13758" width="4.5703125" style="1" customWidth="1"/>
    <col min="13759" max="13759" width="5.85546875" style="1" customWidth="1"/>
    <col min="13760" max="13760" width="36" style="1" customWidth="1"/>
    <col min="13761" max="13761" width="9.7109375" style="1" customWidth="1"/>
    <col min="13762" max="13762" width="11.85546875" style="1" customWidth="1"/>
    <col min="13763" max="13763" width="9" style="1" customWidth="1"/>
    <col min="13764" max="13764" width="9.7109375" style="1" customWidth="1"/>
    <col min="13765" max="13765" width="9.28515625" style="1" customWidth="1"/>
    <col min="13766" max="13766" width="8.7109375" style="1" customWidth="1"/>
    <col min="13767" max="13767" width="6.85546875" style="1" customWidth="1"/>
    <col min="13768" max="14012" width="9.140625" style="1" customWidth="1"/>
    <col min="14013" max="14013" width="3.7109375" style="1"/>
    <col min="14014" max="14014" width="4.5703125" style="1" customWidth="1"/>
    <col min="14015" max="14015" width="5.85546875" style="1" customWidth="1"/>
    <col min="14016" max="14016" width="36" style="1" customWidth="1"/>
    <col min="14017" max="14017" width="9.7109375" style="1" customWidth="1"/>
    <col min="14018" max="14018" width="11.85546875" style="1" customWidth="1"/>
    <col min="14019" max="14019" width="9" style="1" customWidth="1"/>
    <col min="14020" max="14020" width="9.7109375" style="1" customWidth="1"/>
    <col min="14021" max="14021" width="9.28515625" style="1" customWidth="1"/>
    <col min="14022" max="14022" width="8.7109375" style="1" customWidth="1"/>
    <col min="14023" max="14023" width="6.85546875" style="1" customWidth="1"/>
    <col min="14024" max="14268" width="9.140625" style="1" customWidth="1"/>
    <col min="14269" max="14269" width="3.7109375" style="1"/>
    <col min="14270" max="14270" width="4.5703125" style="1" customWidth="1"/>
    <col min="14271" max="14271" width="5.85546875" style="1" customWidth="1"/>
    <col min="14272" max="14272" width="36" style="1" customWidth="1"/>
    <col min="14273" max="14273" width="9.7109375" style="1" customWidth="1"/>
    <col min="14274" max="14274" width="11.85546875" style="1" customWidth="1"/>
    <col min="14275" max="14275" width="9" style="1" customWidth="1"/>
    <col min="14276" max="14276" width="9.7109375" style="1" customWidth="1"/>
    <col min="14277" max="14277" width="9.28515625" style="1" customWidth="1"/>
    <col min="14278" max="14278" width="8.7109375" style="1" customWidth="1"/>
    <col min="14279" max="14279" width="6.85546875" style="1" customWidth="1"/>
    <col min="14280" max="14524" width="9.140625" style="1" customWidth="1"/>
    <col min="14525" max="14525" width="3.7109375" style="1"/>
    <col min="14526" max="14526" width="4.5703125" style="1" customWidth="1"/>
    <col min="14527" max="14527" width="5.85546875" style="1" customWidth="1"/>
    <col min="14528" max="14528" width="36" style="1" customWidth="1"/>
    <col min="14529" max="14529" width="9.7109375" style="1" customWidth="1"/>
    <col min="14530" max="14530" width="11.85546875" style="1" customWidth="1"/>
    <col min="14531" max="14531" width="9" style="1" customWidth="1"/>
    <col min="14532" max="14532" width="9.7109375" style="1" customWidth="1"/>
    <col min="14533" max="14533" width="9.28515625" style="1" customWidth="1"/>
    <col min="14534" max="14534" width="8.7109375" style="1" customWidth="1"/>
    <col min="14535" max="14535" width="6.85546875" style="1" customWidth="1"/>
    <col min="14536" max="14780" width="9.140625" style="1" customWidth="1"/>
    <col min="14781" max="14781" width="3.7109375" style="1"/>
    <col min="14782" max="14782" width="4.5703125" style="1" customWidth="1"/>
    <col min="14783" max="14783" width="5.85546875" style="1" customWidth="1"/>
    <col min="14784" max="14784" width="36" style="1" customWidth="1"/>
    <col min="14785" max="14785" width="9.7109375" style="1" customWidth="1"/>
    <col min="14786" max="14786" width="11.85546875" style="1" customWidth="1"/>
    <col min="14787" max="14787" width="9" style="1" customWidth="1"/>
    <col min="14788" max="14788" width="9.7109375" style="1" customWidth="1"/>
    <col min="14789" max="14789" width="9.28515625" style="1" customWidth="1"/>
    <col min="14790" max="14790" width="8.7109375" style="1" customWidth="1"/>
    <col min="14791" max="14791" width="6.85546875" style="1" customWidth="1"/>
    <col min="14792" max="15036" width="9.140625" style="1" customWidth="1"/>
    <col min="15037" max="15037" width="3.7109375" style="1"/>
    <col min="15038" max="15038" width="4.5703125" style="1" customWidth="1"/>
    <col min="15039" max="15039" width="5.85546875" style="1" customWidth="1"/>
    <col min="15040" max="15040" width="36" style="1" customWidth="1"/>
    <col min="15041" max="15041" width="9.7109375" style="1" customWidth="1"/>
    <col min="15042" max="15042" width="11.85546875" style="1" customWidth="1"/>
    <col min="15043" max="15043" width="9" style="1" customWidth="1"/>
    <col min="15044" max="15044" width="9.7109375" style="1" customWidth="1"/>
    <col min="15045" max="15045" width="9.28515625" style="1" customWidth="1"/>
    <col min="15046" max="15046" width="8.7109375" style="1" customWidth="1"/>
    <col min="15047" max="15047" width="6.85546875" style="1" customWidth="1"/>
    <col min="15048" max="15292" width="9.140625" style="1" customWidth="1"/>
    <col min="15293" max="15293" width="3.7109375" style="1"/>
    <col min="15294" max="15294" width="4.5703125" style="1" customWidth="1"/>
    <col min="15295" max="15295" width="5.85546875" style="1" customWidth="1"/>
    <col min="15296" max="15296" width="36" style="1" customWidth="1"/>
    <col min="15297" max="15297" width="9.7109375" style="1" customWidth="1"/>
    <col min="15298" max="15298" width="11.85546875" style="1" customWidth="1"/>
    <col min="15299" max="15299" width="9" style="1" customWidth="1"/>
    <col min="15300" max="15300" width="9.7109375" style="1" customWidth="1"/>
    <col min="15301" max="15301" width="9.28515625" style="1" customWidth="1"/>
    <col min="15302" max="15302" width="8.7109375" style="1" customWidth="1"/>
    <col min="15303" max="15303" width="6.85546875" style="1" customWidth="1"/>
    <col min="15304" max="15548" width="9.140625" style="1" customWidth="1"/>
    <col min="15549" max="15549" width="3.7109375" style="1"/>
    <col min="15550" max="15550" width="4.5703125" style="1" customWidth="1"/>
    <col min="15551" max="15551" width="5.85546875" style="1" customWidth="1"/>
    <col min="15552" max="15552" width="36" style="1" customWidth="1"/>
    <col min="15553" max="15553" width="9.7109375" style="1" customWidth="1"/>
    <col min="15554" max="15554" width="11.85546875" style="1" customWidth="1"/>
    <col min="15555" max="15555" width="9" style="1" customWidth="1"/>
    <col min="15556" max="15556" width="9.7109375" style="1" customWidth="1"/>
    <col min="15557" max="15557" width="9.28515625" style="1" customWidth="1"/>
    <col min="15558" max="15558" width="8.7109375" style="1" customWidth="1"/>
    <col min="15559" max="15559" width="6.85546875" style="1" customWidth="1"/>
    <col min="15560" max="15804" width="9.140625" style="1" customWidth="1"/>
    <col min="15805" max="15805" width="3.7109375" style="1"/>
    <col min="15806" max="15806" width="4.5703125" style="1" customWidth="1"/>
    <col min="15807" max="15807" width="5.85546875" style="1" customWidth="1"/>
    <col min="15808" max="15808" width="36" style="1" customWidth="1"/>
    <col min="15809" max="15809" width="9.7109375" style="1" customWidth="1"/>
    <col min="15810" max="15810" width="11.85546875" style="1" customWidth="1"/>
    <col min="15811" max="15811" width="9" style="1" customWidth="1"/>
    <col min="15812" max="15812" width="9.7109375" style="1" customWidth="1"/>
    <col min="15813" max="15813" width="9.28515625" style="1" customWidth="1"/>
    <col min="15814" max="15814" width="8.7109375" style="1" customWidth="1"/>
    <col min="15815" max="15815" width="6.85546875" style="1" customWidth="1"/>
    <col min="15816" max="16060" width="9.140625" style="1" customWidth="1"/>
    <col min="16061" max="16061" width="3.7109375" style="1"/>
    <col min="16062" max="16062" width="4.5703125" style="1" customWidth="1"/>
    <col min="16063" max="16063" width="5.85546875" style="1" customWidth="1"/>
    <col min="16064" max="16064" width="36" style="1" customWidth="1"/>
    <col min="16065" max="16065" width="9.7109375" style="1" customWidth="1"/>
    <col min="16066" max="16066" width="11.85546875" style="1" customWidth="1"/>
    <col min="16067" max="16067" width="9" style="1" customWidth="1"/>
    <col min="16068" max="16068" width="9.7109375" style="1" customWidth="1"/>
    <col min="16069" max="16069" width="9.28515625" style="1" customWidth="1"/>
    <col min="16070" max="16070" width="8.7109375" style="1" customWidth="1"/>
    <col min="16071" max="16071" width="6.85546875" style="1" customWidth="1"/>
    <col min="16072" max="16316" width="9.140625" style="1" customWidth="1"/>
    <col min="16317" max="16384" width="3.7109375" style="1"/>
  </cols>
  <sheetData>
    <row r="1" spans="1:9">
      <c r="C1" s="4"/>
      <c r="G1" s="297"/>
      <c r="H1" s="297"/>
      <c r="I1" s="297"/>
    </row>
    <row r="2" spans="1:9">
      <c r="A2" s="337" t="s">
        <v>16</v>
      </c>
      <c r="B2" s="337"/>
      <c r="C2" s="337"/>
      <c r="D2" s="337"/>
      <c r="E2" s="337"/>
      <c r="F2" s="337"/>
      <c r="G2" s="337"/>
      <c r="H2" s="337"/>
      <c r="I2" s="337"/>
    </row>
    <row r="3" spans="1:9">
      <c r="A3" s="2"/>
      <c r="B3" s="2"/>
      <c r="C3" s="2"/>
      <c r="D3" s="2"/>
      <c r="E3" s="2"/>
      <c r="F3" s="2"/>
      <c r="G3" s="2"/>
      <c r="H3" s="2"/>
      <c r="I3" s="2"/>
    </row>
    <row r="4" spans="1:9">
      <c r="A4" s="2"/>
      <c r="B4" s="2"/>
      <c r="C4" s="338" t="s">
        <v>17</v>
      </c>
      <c r="D4" s="338"/>
      <c r="E4" s="338"/>
      <c r="F4" s="338"/>
      <c r="G4" s="338"/>
      <c r="H4" s="338"/>
      <c r="I4" s="338"/>
    </row>
    <row r="5" spans="1:9" ht="11.25" customHeight="1">
      <c r="A5" s="81"/>
      <c r="B5" s="81"/>
      <c r="C5" s="340" t="s">
        <v>52</v>
      </c>
      <c r="D5" s="340"/>
      <c r="E5" s="340"/>
      <c r="F5" s="340"/>
      <c r="G5" s="340"/>
      <c r="H5" s="340"/>
      <c r="I5" s="340"/>
    </row>
    <row r="6" spans="1:9">
      <c r="A6" s="336" t="s">
        <v>18</v>
      </c>
      <c r="B6" s="336"/>
      <c r="C6" s="336"/>
      <c r="D6" s="339" t="str">
        <f>'Kopt a'!B13</f>
        <v>Daudzdzīvokļu dzīvojamā ēka</v>
      </c>
      <c r="E6" s="339"/>
      <c r="F6" s="339"/>
      <c r="G6" s="339"/>
      <c r="H6" s="339"/>
      <c r="I6" s="339"/>
    </row>
    <row r="7" spans="1:9" ht="25.5" customHeight="1">
      <c r="A7" s="336" t="s">
        <v>6</v>
      </c>
      <c r="B7" s="336"/>
      <c r="C7" s="336"/>
      <c r="D7" s="373" t="str">
        <f>'Kopt a'!B14</f>
        <v>Energoefektivitātes paaugstināšanas būvdarbi daudzdzīvokļu dzīvojamā mājā</v>
      </c>
      <c r="E7" s="373"/>
      <c r="F7" s="373"/>
      <c r="G7" s="373"/>
      <c r="H7" s="373"/>
      <c r="I7" s="373"/>
    </row>
    <row r="8" spans="1:9">
      <c r="A8" s="333" t="s">
        <v>19</v>
      </c>
      <c r="B8" s="333"/>
      <c r="C8" s="333"/>
      <c r="D8" s="334" t="str">
        <f>'Kopt a'!B15</f>
        <v>Zeiferta iela 24, Olaine</v>
      </c>
      <c r="E8" s="334"/>
      <c r="F8" s="334"/>
      <c r="G8" s="334"/>
      <c r="H8" s="334"/>
      <c r="I8" s="334"/>
    </row>
    <row r="9" spans="1:9">
      <c r="A9" s="333" t="s">
        <v>20</v>
      </c>
      <c r="B9" s="333"/>
      <c r="C9" s="333"/>
      <c r="D9" s="334" t="str">
        <f>'Kopt a'!B16</f>
        <v>Iepirkums Nr.AS OŪS 2021/01_E</v>
      </c>
      <c r="E9" s="334"/>
      <c r="F9" s="334"/>
      <c r="G9" s="334"/>
      <c r="H9" s="334"/>
      <c r="I9" s="334"/>
    </row>
    <row r="10" spans="1:9">
      <c r="C10" s="4" t="s">
        <v>21</v>
      </c>
      <c r="D10" s="335">
        <f>E32</f>
        <v>0</v>
      </c>
      <c r="E10" s="335"/>
      <c r="F10" s="76"/>
      <c r="G10" s="76"/>
      <c r="H10" s="76"/>
      <c r="I10" s="76"/>
    </row>
    <row r="11" spans="1:9">
      <c r="C11" s="4" t="s">
        <v>22</v>
      </c>
      <c r="D11" s="335">
        <f>I28</f>
        <v>0</v>
      </c>
      <c r="E11" s="335"/>
      <c r="F11" s="76"/>
      <c r="G11" s="76"/>
      <c r="H11" s="76"/>
      <c r="I11" s="76"/>
    </row>
    <row r="12" spans="1:9" ht="12" thickBot="1">
      <c r="F12" s="17"/>
      <c r="G12" s="17"/>
      <c r="H12" s="17"/>
      <c r="I12" s="17"/>
    </row>
    <row r="13" spans="1:9">
      <c r="A13" s="317" t="s">
        <v>23</v>
      </c>
      <c r="B13" s="319" t="s">
        <v>24</v>
      </c>
      <c r="C13" s="321" t="s">
        <v>25</v>
      </c>
      <c r="D13" s="322"/>
      <c r="E13" s="325" t="s">
        <v>26</v>
      </c>
      <c r="F13" s="329" t="s">
        <v>27</v>
      </c>
      <c r="G13" s="330"/>
      <c r="H13" s="330"/>
      <c r="I13" s="331" t="s">
        <v>28</v>
      </c>
    </row>
    <row r="14" spans="1:9" ht="23.25" thickBot="1">
      <c r="A14" s="318"/>
      <c r="B14" s="320"/>
      <c r="C14" s="323"/>
      <c r="D14" s="324"/>
      <c r="E14" s="326"/>
      <c r="F14" s="18" t="s">
        <v>29</v>
      </c>
      <c r="G14" s="19" t="s">
        <v>30</v>
      </c>
      <c r="H14" s="19" t="s">
        <v>31</v>
      </c>
      <c r="I14" s="332"/>
    </row>
    <row r="15" spans="1:9">
      <c r="A15" s="69">
        <v>1</v>
      </c>
      <c r="B15" s="23" t="str">
        <f>IF(A15=0,0,CONCATENATE("Lt-",A15))</f>
        <v>Lt-1</v>
      </c>
      <c r="C15" s="327" t="str">
        <f>'1a'!C2:I2</f>
        <v>Būvlaukuma ierīkošana un uzturēšana</v>
      </c>
      <c r="D15" s="328"/>
      <c r="E15" s="57"/>
      <c r="F15" s="52"/>
      <c r="G15" s="53"/>
      <c r="H15" s="53"/>
      <c r="I15" s="54"/>
    </row>
    <row r="16" spans="1:9">
      <c r="A16" s="70">
        <v>2</v>
      </c>
      <c r="B16" s="24" t="str">
        <f>IF(A16=0,0,CONCATENATE("Lt-",A16))</f>
        <v>Lt-2</v>
      </c>
      <c r="C16" s="315" t="str">
        <f>'2a'!C2:I2</f>
        <v>Cokols</v>
      </c>
      <c r="D16" s="316"/>
      <c r="E16" s="58"/>
      <c r="F16" s="43"/>
      <c r="G16" s="55"/>
      <c r="H16" s="55"/>
      <c r="I16" s="56"/>
    </row>
    <row r="17" spans="1:9" ht="12" thickBot="1">
      <c r="A17" s="70">
        <v>3</v>
      </c>
      <c r="B17" s="24" t="str">
        <f t="shared" ref="B17:B27" si="0">IF(A17=0,0,CONCATENATE("Lt-",A17))</f>
        <v>Lt-3</v>
      </c>
      <c r="C17" s="315" t="str">
        <f>'3a'!C2:I2</f>
        <v>Fasāde</v>
      </c>
      <c r="D17" s="316"/>
      <c r="E17" s="59"/>
      <c r="F17" s="43"/>
      <c r="G17" s="55"/>
      <c r="H17" s="55"/>
      <c r="I17" s="56"/>
    </row>
    <row r="18" spans="1:9" ht="11.25" customHeight="1">
      <c r="A18" s="69">
        <v>4</v>
      </c>
      <c r="B18" s="24" t="str">
        <f t="shared" si="0"/>
        <v>Lt-4</v>
      </c>
      <c r="C18" s="315" t="str">
        <f>'4a'!C2:I2</f>
        <v xml:space="preserve">Ailu apdare </v>
      </c>
      <c r="D18" s="316"/>
      <c r="E18" s="59"/>
      <c r="F18" s="43"/>
      <c r="G18" s="55"/>
      <c r="H18" s="55"/>
      <c r="I18" s="56"/>
    </row>
    <row r="19" spans="1:9">
      <c r="A19" s="70">
        <v>5</v>
      </c>
      <c r="B19" s="24" t="str">
        <f t="shared" si="0"/>
        <v>Lt-5</v>
      </c>
      <c r="C19" s="315" t="str">
        <f>'5a'!C2:I2</f>
        <v>Balkonu grīdu, margu atjaunošana</v>
      </c>
      <c r="D19" s="316"/>
      <c r="E19" s="59"/>
      <c r="F19" s="43"/>
      <c r="G19" s="55"/>
      <c r="H19" s="55"/>
      <c r="I19" s="56"/>
    </row>
    <row r="20" spans="1:9" ht="12" thickBot="1">
      <c r="A20" s="70">
        <v>6</v>
      </c>
      <c r="B20" s="24" t="str">
        <f t="shared" si="0"/>
        <v>Lt-6</v>
      </c>
      <c r="C20" s="315" t="str">
        <f>'6a'!C2:I2</f>
        <v>Jumta seguma izbūve, atjaunošana</v>
      </c>
      <c r="D20" s="316"/>
      <c r="E20" s="59"/>
      <c r="F20" s="43"/>
      <c r="G20" s="55"/>
      <c r="H20" s="55"/>
      <c r="I20" s="56"/>
    </row>
    <row r="21" spans="1:9">
      <c r="A21" s="69">
        <v>7</v>
      </c>
      <c r="B21" s="24" t="str">
        <f t="shared" si="0"/>
        <v>Lt-7</v>
      </c>
      <c r="C21" s="315" t="str">
        <f>'7a'!C2:I2</f>
        <v>Ieejas mezgls</v>
      </c>
      <c r="D21" s="316"/>
      <c r="E21" s="59"/>
      <c r="F21" s="43"/>
      <c r="G21" s="55"/>
      <c r="H21" s="55"/>
      <c r="I21" s="56"/>
    </row>
    <row r="22" spans="1:9">
      <c r="A22" s="70">
        <v>8</v>
      </c>
      <c r="B22" s="24" t="str">
        <f t="shared" si="0"/>
        <v>Lt-8</v>
      </c>
      <c r="C22" s="315" t="str">
        <f>'8a'!C2:I2</f>
        <v>Pagraba siltināšana</v>
      </c>
      <c r="D22" s="316"/>
      <c r="E22" s="59"/>
      <c r="F22" s="43"/>
      <c r="G22" s="55"/>
      <c r="H22" s="55"/>
      <c r="I22" s="56"/>
    </row>
    <row r="23" spans="1:9" ht="12" thickBot="1">
      <c r="A23" s="70">
        <v>9</v>
      </c>
      <c r="B23" s="24" t="str">
        <f t="shared" si="0"/>
        <v>Lt-9</v>
      </c>
      <c r="C23" s="315" t="str">
        <f>'9a'!C2:I2</f>
        <v>Logi, durvis, lūkas, ventilācijas restes</v>
      </c>
      <c r="D23" s="316"/>
      <c r="E23" s="59"/>
      <c r="F23" s="43"/>
      <c r="G23" s="55"/>
      <c r="H23" s="55"/>
      <c r="I23" s="56"/>
    </row>
    <row r="24" spans="1:9">
      <c r="A24" s="69">
        <v>10</v>
      </c>
      <c r="B24" s="24" t="str">
        <f t="shared" si="0"/>
        <v>Lt-10</v>
      </c>
      <c r="C24" s="315" t="str">
        <f>'10a'!C2:I2</f>
        <v>Kāpņu telpas kosmētiskais remonts</v>
      </c>
      <c r="D24" s="316"/>
      <c r="E24" s="59"/>
      <c r="F24" s="43"/>
      <c r="G24" s="55"/>
      <c r="H24" s="55"/>
      <c r="I24" s="56"/>
    </row>
    <row r="25" spans="1:9" ht="11.25" customHeight="1">
      <c r="A25" s="70">
        <v>11</v>
      </c>
      <c r="B25" s="24" t="str">
        <f t="shared" si="0"/>
        <v>Lt-11</v>
      </c>
      <c r="C25" s="315" t="str">
        <f>'11a'!C2:I2</f>
        <v>Apkures sistēma, siltummezgla pārbūve</v>
      </c>
      <c r="D25" s="316"/>
      <c r="E25" s="59"/>
      <c r="F25" s="43"/>
      <c r="G25" s="55"/>
      <c r="H25" s="55"/>
      <c r="I25" s="56"/>
    </row>
    <row r="26" spans="1:9" ht="12" thickBot="1">
      <c r="A26" s="70">
        <v>12</v>
      </c>
      <c r="B26" s="24" t="str">
        <f t="shared" si="0"/>
        <v>Lt-12</v>
      </c>
      <c r="C26" s="315" t="str">
        <f>'12a'!C2:I2</f>
        <v>Lietus ūdens kanalizācija</v>
      </c>
      <c r="D26" s="316"/>
      <c r="E26" s="59"/>
      <c r="F26" s="43"/>
      <c r="G26" s="55"/>
      <c r="H26" s="55"/>
      <c r="I26" s="56"/>
    </row>
    <row r="27" spans="1:9" ht="12" thickBot="1">
      <c r="A27" s="69">
        <v>13</v>
      </c>
      <c r="B27" s="24" t="str">
        <f t="shared" si="0"/>
        <v>Lt-13</v>
      </c>
      <c r="C27" s="315" t="str">
        <f>'13a'!C2:I2</f>
        <v>Zibensaizsardzība</v>
      </c>
      <c r="D27" s="316"/>
      <c r="E27" s="59"/>
      <c r="F27" s="43"/>
      <c r="G27" s="55"/>
      <c r="H27" s="55"/>
      <c r="I27" s="56"/>
    </row>
    <row r="28" spans="1:9" ht="12" thickBot="1">
      <c r="A28" s="301" t="s">
        <v>32</v>
      </c>
      <c r="B28" s="302"/>
      <c r="C28" s="302"/>
      <c r="D28" s="302"/>
      <c r="E28" s="38"/>
      <c r="F28" s="37">
        <f>SUM(F15:F27)</f>
        <v>0</v>
      </c>
      <c r="G28" s="37">
        <f>SUM(G15:G27)</f>
        <v>0</v>
      </c>
      <c r="H28" s="37">
        <f>SUM(H15:H27)</f>
        <v>0</v>
      </c>
      <c r="I28" s="38">
        <f>SUM(I15:I27)</f>
        <v>0</v>
      </c>
    </row>
    <row r="29" spans="1:9">
      <c r="A29" s="303" t="s">
        <v>33</v>
      </c>
      <c r="B29" s="304"/>
      <c r="C29" s="305"/>
      <c r="D29" s="67"/>
      <c r="E29" s="39"/>
      <c r="F29" s="40"/>
      <c r="G29" s="40"/>
      <c r="H29" s="40"/>
      <c r="I29" s="40"/>
    </row>
    <row r="30" spans="1:9">
      <c r="A30" s="306" t="s">
        <v>34</v>
      </c>
      <c r="B30" s="307"/>
      <c r="C30" s="308"/>
      <c r="D30" s="245"/>
      <c r="E30" s="41"/>
      <c r="F30" s="40"/>
      <c r="G30" s="40"/>
      <c r="H30" s="40"/>
      <c r="I30" s="40"/>
    </row>
    <row r="31" spans="1:9">
      <c r="A31" s="309" t="s">
        <v>35</v>
      </c>
      <c r="B31" s="310"/>
      <c r="C31" s="311"/>
      <c r="D31" s="68"/>
      <c r="E31" s="41"/>
      <c r="F31" s="40"/>
      <c r="G31" s="40"/>
      <c r="H31" s="40"/>
      <c r="I31" s="40"/>
    </row>
    <row r="32" spans="1:9" ht="12" thickBot="1">
      <c r="A32" s="312" t="s">
        <v>36</v>
      </c>
      <c r="B32" s="313"/>
      <c r="C32" s="314"/>
      <c r="D32" s="21"/>
      <c r="E32" s="42"/>
      <c r="F32" s="40"/>
      <c r="G32" s="40"/>
      <c r="H32" s="40"/>
      <c r="I32" s="40"/>
    </row>
    <row r="33" spans="1:9">
      <c r="G33" s="20"/>
    </row>
    <row r="34" spans="1:9" ht="1.5" customHeight="1">
      <c r="C34" s="16"/>
      <c r="D34" s="16"/>
      <c r="E34" s="16"/>
      <c r="F34" s="22"/>
      <c r="G34" s="22"/>
      <c r="H34" s="22"/>
      <c r="I34" s="22"/>
    </row>
    <row r="37" spans="1:9">
      <c r="A37" s="1" t="s">
        <v>14</v>
      </c>
      <c r="B37" s="16"/>
      <c r="C37" s="300"/>
      <c r="D37" s="300"/>
      <c r="E37" s="300"/>
      <c r="F37" s="300"/>
      <c r="G37" s="300"/>
      <c r="H37" s="300"/>
    </row>
    <row r="38" spans="1:9">
      <c r="A38" s="16"/>
      <c r="B38" s="16"/>
      <c r="C38" s="295" t="s">
        <v>15</v>
      </c>
      <c r="D38" s="295"/>
      <c r="E38" s="295"/>
      <c r="F38" s="295"/>
      <c r="G38" s="295"/>
      <c r="H38" s="295"/>
    </row>
    <row r="39" spans="1:9">
      <c r="A39" s="16"/>
      <c r="B39" s="16"/>
      <c r="C39" s="16"/>
      <c r="D39" s="16"/>
      <c r="E39" s="16"/>
      <c r="F39" s="16"/>
      <c r="G39" s="16"/>
      <c r="H39" s="16"/>
    </row>
    <row r="40" spans="1:9">
      <c r="A40" s="82" t="str">
        <f>'Kopt a'!A31</f>
        <v>Tāme sastādīta _______________</v>
      </c>
      <c r="B40" s="83"/>
      <c r="C40" s="83"/>
      <c r="D40" s="83"/>
      <c r="F40" s="16"/>
      <c r="G40" s="16"/>
      <c r="H40" s="16"/>
    </row>
    <row r="41" spans="1:9">
      <c r="A41" s="16"/>
      <c r="B41" s="16"/>
      <c r="C41" s="16"/>
      <c r="D41" s="16"/>
      <c r="E41" s="16"/>
      <c r="F41" s="16"/>
      <c r="G41" s="16"/>
      <c r="H41" s="16"/>
    </row>
    <row r="42" spans="1:9">
      <c r="A42" s="1" t="s">
        <v>37</v>
      </c>
      <c r="B42" s="16"/>
      <c r="C42" s="300"/>
      <c r="D42" s="300"/>
      <c r="E42" s="300"/>
      <c r="F42" s="300"/>
      <c r="G42" s="300"/>
      <c r="H42" s="300"/>
    </row>
    <row r="43" spans="1:9">
      <c r="A43" s="16"/>
      <c r="B43" s="16"/>
      <c r="C43" s="295" t="s">
        <v>15</v>
      </c>
      <c r="D43" s="295"/>
      <c r="E43" s="295"/>
      <c r="F43" s="295"/>
      <c r="G43" s="295"/>
      <c r="H43" s="295"/>
    </row>
    <row r="44" spans="1:9">
      <c r="A44" s="16"/>
      <c r="B44" s="16"/>
      <c r="C44" s="16"/>
      <c r="D44" s="16"/>
      <c r="E44" s="16"/>
      <c r="F44" s="16"/>
      <c r="G44" s="16"/>
      <c r="H44" s="16"/>
    </row>
    <row r="45" spans="1:9">
      <c r="A45" s="82" t="s">
        <v>53</v>
      </c>
      <c r="B45" s="83"/>
      <c r="C45" s="88"/>
      <c r="D45" s="83"/>
      <c r="F45" s="16"/>
      <c r="G45" s="16"/>
      <c r="H45" s="16"/>
    </row>
    <row r="55" spans="5:9">
      <c r="E55" s="20"/>
      <c r="F55" s="20"/>
      <c r="G55" s="20"/>
      <c r="H55" s="20"/>
      <c r="I55" s="20"/>
    </row>
  </sheetData>
  <mergeCells count="42">
    <mergeCell ref="A7:C7"/>
    <mergeCell ref="D7:I7"/>
    <mergeCell ref="G1:I1"/>
    <mergeCell ref="A2:I2"/>
    <mergeCell ref="C4:I4"/>
    <mergeCell ref="A6:C6"/>
    <mergeCell ref="D6:I6"/>
    <mergeCell ref="C5:I5"/>
    <mergeCell ref="F13:H13"/>
    <mergeCell ref="I13:I14"/>
    <mergeCell ref="A8:C8"/>
    <mergeCell ref="D8:I8"/>
    <mergeCell ref="A9:C9"/>
    <mergeCell ref="D9:I9"/>
    <mergeCell ref="D10:E10"/>
    <mergeCell ref="D11:E11"/>
    <mergeCell ref="C20:D20"/>
    <mergeCell ref="A13:A14"/>
    <mergeCell ref="B13:B14"/>
    <mergeCell ref="C13:D14"/>
    <mergeCell ref="E13:E14"/>
    <mergeCell ref="C15:D15"/>
    <mergeCell ref="C16:D16"/>
    <mergeCell ref="C17:D17"/>
    <mergeCell ref="C18:D18"/>
    <mergeCell ref="C19:D19"/>
    <mergeCell ref="C21:D21"/>
    <mergeCell ref="C22:D22"/>
    <mergeCell ref="C23:D23"/>
    <mergeCell ref="C24:D24"/>
    <mergeCell ref="C25:D25"/>
    <mergeCell ref="C26:D26"/>
    <mergeCell ref="C27:D27"/>
    <mergeCell ref="C37:H37"/>
    <mergeCell ref="C38:H38"/>
    <mergeCell ref="C42:H42"/>
    <mergeCell ref="C43:H43"/>
    <mergeCell ref="A28:D28"/>
    <mergeCell ref="A29:C29"/>
    <mergeCell ref="A30:C30"/>
    <mergeCell ref="A31:C31"/>
    <mergeCell ref="A32:C32"/>
  </mergeCells>
  <conditionalFormatting sqref="E28:I28 D10:E11 D6:I9 A15:I27">
    <cfRule type="cellIs" dxfId="137" priority="19" operator="equal">
      <formula>0</formula>
    </cfRule>
  </conditionalFormatting>
  <conditionalFormatting sqref="E29:E32">
    <cfRule type="cellIs" dxfId="136" priority="16" operator="equal">
      <formula>0</formula>
    </cfRule>
  </conditionalFormatting>
  <conditionalFormatting sqref="D29:D31">
    <cfRule type="cellIs" dxfId="135" priority="14" operator="equal">
      <formula>0</formula>
    </cfRule>
  </conditionalFormatting>
  <conditionalFormatting sqref="C42:H42">
    <cfRule type="cellIs" dxfId="134" priority="11" operator="equal">
      <formula>0</formula>
    </cfRule>
  </conditionalFormatting>
  <conditionalFormatting sqref="C37:H37">
    <cfRule type="cellIs" dxfId="133" priority="10" operator="equal">
      <formula>0</formula>
    </cfRule>
  </conditionalFormatting>
  <conditionalFormatting sqref="C45">
    <cfRule type="cellIs" dxfId="132" priority="4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6" fitToWidth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" operator="containsText" id="{12AB918F-DA10-40D3-98FE-0DAD77BA765F}">
            <xm:f>NOT(ISERROR(SEARCH("Tāme sastādīta ____. gada ___. ______________",A40)))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A40</xm:sqref>
        </x14:conditionalFormatting>
        <x14:conditionalFormatting xmlns:xm="http://schemas.microsoft.com/office/excel/2006/main">
          <x14:cfRule type="containsText" priority="9" operator="containsText" id="{B0E18B02-73ED-406C-A15F-5DAFFA939ECE}">
            <xm:f>NOT(ISERROR(SEARCH("Sertifikāta Nr. _________________________________",A45)))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P43"/>
  <sheetViews>
    <sheetView view="pageBreakPreview" topLeftCell="A19" zoomScale="130" zoomScaleNormal="100" zoomScaleSheetLayoutView="130" workbookViewId="0">
      <selection activeCell="J35" sqref="J35"/>
    </sheetView>
  </sheetViews>
  <sheetFormatPr defaultRowHeight="11.25"/>
  <cols>
    <col min="1" max="1" width="4.5703125" style="1" customWidth="1"/>
    <col min="2" max="2" width="5.28515625" style="1" customWidth="1"/>
    <col min="3" max="3" width="35.5703125" style="1" customWidth="1"/>
    <col min="4" max="4" width="5.85546875" style="1" customWidth="1"/>
    <col min="5" max="5" width="8.7109375" style="1" customWidth="1"/>
    <col min="6" max="6" width="6.42578125" style="1" customWidth="1"/>
    <col min="7" max="7" width="5.42578125" style="1" customWidth="1"/>
    <col min="8" max="8" width="6.7109375" style="1" customWidth="1"/>
    <col min="9" max="9" width="9.28515625" style="1" customWidth="1"/>
    <col min="10" max="10" width="9.4257812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>
      <c r="A1" s="22"/>
      <c r="B1" s="22"/>
      <c r="C1" s="26" t="s">
        <v>38</v>
      </c>
      <c r="D1" s="51">
        <f>'Kops a'!A15</f>
        <v>1</v>
      </c>
      <c r="E1" s="22"/>
      <c r="F1" s="22"/>
      <c r="G1" s="22"/>
      <c r="H1" s="22"/>
      <c r="I1" s="22"/>
      <c r="J1" s="22"/>
      <c r="N1" s="25"/>
      <c r="O1" s="26"/>
      <c r="P1" s="27"/>
    </row>
    <row r="2" spans="1:16">
      <c r="A2" s="28"/>
      <c r="B2" s="28"/>
      <c r="C2" s="347" t="s">
        <v>58</v>
      </c>
      <c r="D2" s="347"/>
      <c r="E2" s="347"/>
      <c r="F2" s="347"/>
      <c r="G2" s="347"/>
      <c r="H2" s="347"/>
      <c r="I2" s="347"/>
      <c r="J2" s="28"/>
    </row>
    <row r="3" spans="1:16">
      <c r="A3" s="29"/>
      <c r="B3" s="29"/>
      <c r="C3" s="338" t="s">
        <v>17</v>
      </c>
      <c r="D3" s="338"/>
      <c r="E3" s="338"/>
      <c r="F3" s="338"/>
      <c r="G3" s="338"/>
      <c r="H3" s="338"/>
      <c r="I3" s="338"/>
      <c r="J3" s="29"/>
    </row>
    <row r="4" spans="1:16">
      <c r="A4" s="29"/>
      <c r="B4" s="29"/>
      <c r="C4" s="348" t="s">
        <v>52</v>
      </c>
      <c r="D4" s="348"/>
      <c r="E4" s="348"/>
      <c r="F4" s="348"/>
      <c r="G4" s="348"/>
      <c r="H4" s="348"/>
      <c r="I4" s="348"/>
      <c r="J4" s="29"/>
    </row>
    <row r="5" spans="1:16" ht="11.25" customHeight="1">
      <c r="A5" s="22"/>
      <c r="B5" s="22"/>
      <c r="C5" s="26" t="s">
        <v>5</v>
      </c>
      <c r="D5" s="360" t="str">
        <f>'Kops a'!D6</f>
        <v>Daudzdzīvokļu dzīvojamā ēka</v>
      </c>
      <c r="E5" s="360"/>
      <c r="F5" s="360"/>
      <c r="G5" s="360"/>
      <c r="H5" s="360"/>
      <c r="I5" s="360"/>
      <c r="J5" s="360"/>
      <c r="K5" s="360"/>
      <c r="L5" s="360"/>
      <c r="M5" s="16"/>
      <c r="N5" s="16"/>
      <c r="O5" s="16"/>
      <c r="P5" s="16"/>
    </row>
    <row r="6" spans="1:16">
      <c r="A6" s="22"/>
      <c r="B6" s="22"/>
      <c r="C6" s="26" t="s">
        <v>6</v>
      </c>
      <c r="D6" s="360" t="str">
        <f>'Kops a'!D7</f>
        <v>Energoefektivitātes paaugstināšanas būvdarbi daudzdzīvokļu dzīvojamā mājā</v>
      </c>
      <c r="E6" s="360"/>
      <c r="F6" s="360"/>
      <c r="G6" s="360"/>
      <c r="H6" s="360"/>
      <c r="I6" s="360"/>
      <c r="J6" s="360"/>
      <c r="K6" s="360"/>
      <c r="L6" s="360"/>
      <c r="M6" s="16"/>
      <c r="N6" s="16"/>
      <c r="O6" s="16"/>
      <c r="P6" s="16"/>
    </row>
    <row r="7" spans="1:16">
      <c r="A7" s="22"/>
      <c r="B7" s="22"/>
      <c r="C7" s="26" t="s">
        <v>7</v>
      </c>
      <c r="D7" s="360" t="str">
        <f>'Kops a'!D8</f>
        <v>Zeiferta iela 24, Olaine</v>
      </c>
      <c r="E7" s="360"/>
      <c r="F7" s="360"/>
      <c r="G7" s="360"/>
      <c r="H7" s="360"/>
      <c r="I7" s="360"/>
      <c r="J7" s="360"/>
      <c r="K7" s="360"/>
      <c r="L7" s="360"/>
      <c r="M7" s="16"/>
      <c r="N7" s="16"/>
      <c r="O7" s="16"/>
      <c r="P7" s="16"/>
    </row>
    <row r="8" spans="1:16">
      <c r="A8" s="22"/>
      <c r="B8" s="22"/>
      <c r="C8" s="4" t="s">
        <v>20</v>
      </c>
      <c r="D8" s="360" t="str">
        <f>'Kops a'!D9</f>
        <v>Iepirkums Nr.AS OŪS 2021/01_E</v>
      </c>
      <c r="E8" s="360"/>
      <c r="F8" s="360"/>
      <c r="G8" s="360"/>
      <c r="H8" s="360"/>
      <c r="I8" s="360"/>
      <c r="J8" s="360"/>
      <c r="K8" s="360"/>
      <c r="L8" s="360"/>
      <c r="M8" s="16"/>
      <c r="N8" s="16"/>
      <c r="O8" s="16"/>
      <c r="P8" s="16"/>
    </row>
    <row r="9" spans="1:16" ht="11.25" customHeight="1">
      <c r="A9" s="349" t="s">
        <v>416</v>
      </c>
      <c r="B9" s="349"/>
      <c r="C9" s="349"/>
      <c r="D9" s="349"/>
      <c r="E9" s="349"/>
      <c r="F9" s="349"/>
      <c r="G9" s="30"/>
      <c r="H9" s="30"/>
      <c r="I9" s="30"/>
      <c r="J9" s="353" t="s">
        <v>39</v>
      </c>
      <c r="K9" s="353"/>
      <c r="L9" s="353"/>
      <c r="M9" s="353"/>
      <c r="N9" s="359">
        <f>P31</f>
        <v>0</v>
      </c>
      <c r="O9" s="359"/>
      <c r="P9" s="30"/>
    </row>
    <row r="10" spans="1:16">
      <c r="A10" s="31"/>
      <c r="B10" s="32"/>
      <c r="C10" s="4"/>
      <c r="D10" s="22"/>
      <c r="E10" s="22"/>
      <c r="F10" s="22"/>
      <c r="G10" s="22"/>
      <c r="H10" s="22"/>
      <c r="I10" s="22"/>
      <c r="J10" s="22"/>
      <c r="K10" s="22"/>
      <c r="L10" s="28"/>
      <c r="M10" s="28"/>
      <c r="O10" s="86"/>
      <c r="P10" s="84" t="str">
        <f>A37</f>
        <v>Tāme sastādīta _______________</v>
      </c>
    </row>
    <row r="11" spans="1:16" ht="12" thickBot="1">
      <c r="A11" s="31"/>
      <c r="B11" s="32"/>
      <c r="C11" s="4"/>
      <c r="D11" s="22"/>
      <c r="E11" s="22"/>
      <c r="F11" s="22"/>
      <c r="G11" s="22"/>
      <c r="H11" s="22"/>
      <c r="I11" s="22"/>
      <c r="J11" s="22"/>
      <c r="K11" s="22"/>
      <c r="L11" s="33"/>
      <c r="M11" s="33"/>
      <c r="N11" s="34"/>
      <c r="O11" s="25"/>
      <c r="P11" s="22"/>
    </row>
    <row r="12" spans="1:16">
      <c r="A12" s="317" t="s">
        <v>23</v>
      </c>
      <c r="B12" s="354" t="s">
        <v>40</v>
      </c>
      <c r="C12" s="351" t="s">
        <v>41</v>
      </c>
      <c r="D12" s="357" t="s">
        <v>42</v>
      </c>
      <c r="E12" s="341" t="s">
        <v>43</v>
      </c>
      <c r="F12" s="350" t="s">
        <v>44</v>
      </c>
      <c r="G12" s="351"/>
      <c r="H12" s="351"/>
      <c r="I12" s="351"/>
      <c r="J12" s="351"/>
      <c r="K12" s="352"/>
      <c r="L12" s="350" t="s">
        <v>45</v>
      </c>
      <c r="M12" s="351"/>
      <c r="N12" s="351"/>
      <c r="O12" s="351"/>
      <c r="P12" s="352"/>
    </row>
    <row r="13" spans="1:16" ht="126.75" customHeight="1">
      <c r="A13" s="318"/>
      <c r="B13" s="355"/>
      <c r="C13" s="356"/>
      <c r="D13" s="358"/>
      <c r="E13" s="342"/>
      <c r="F13" s="89" t="s">
        <v>46</v>
      </c>
      <c r="G13" s="130" t="s">
        <v>47</v>
      </c>
      <c r="H13" s="130" t="s">
        <v>48</v>
      </c>
      <c r="I13" s="130" t="s">
        <v>49</v>
      </c>
      <c r="J13" s="130" t="s">
        <v>50</v>
      </c>
      <c r="K13" s="131" t="s">
        <v>51</v>
      </c>
      <c r="L13" s="89" t="s">
        <v>46</v>
      </c>
      <c r="M13" s="130" t="s">
        <v>48</v>
      </c>
      <c r="N13" s="130" t="s">
        <v>49</v>
      </c>
      <c r="O13" s="130" t="s">
        <v>50</v>
      </c>
      <c r="P13" s="131" t="s">
        <v>51</v>
      </c>
    </row>
    <row r="14" spans="1:16" ht="25.5">
      <c r="A14" s="190">
        <v>1</v>
      </c>
      <c r="B14" s="92" t="s">
        <v>59</v>
      </c>
      <c r="C14" s="120" t="s">
        <v>60</v>
      </c>
      <c r="D14" s="116" t="s">
        <v>61</v>
      </c>
      <c r="E14" s="189">
        <v>275</v>
      </c>
      <c r="F14" s="150"/>
      <c r="G14" s="129"/>
      <c r="H14" s="44"/>
      <c r="I14" s="122"/>
      <c r="J14" s="122"/>
      <c r="K14" s="45"/>
      <c r="L14" s="46"/>
      <c r="M14" s="44"/>
      <c r="N14" s="44"/>
      <c r="O14" s="44"/>
      <c r="P14" s="45"/>
    </row>
    <row r="15" spans="1:16" ht="12.75">
      <c r="A15" s="190">
        <v>2</v>
      </c>
      <c r="B15" s="92" t="s">
        <v>59</v>
      </c>
      <c r="C15" s="120" t="s">
        <v>62</v>
      </c>
      <c r="D15" s="116" t="s">
        <v>63</v>
      </c>
      <c r="E15" s="189">
        <v>1</v>
      </c>
      <c r="F15" s="150"/>
      <c r="G15" s="129"/>
      <c r="H15" s="44"/>
      <c r="I15" s="122"/>
      <c r="J15" s="122"/>
      <c r="K15" s="45"/>
      <c r="L15" s="46"/>
      <c r="M15" s="44"/>
      <c r="N15" s="44"/>
      <c r="O15" s="44"/>
      <c r="P15" s="45"/>
    </row>
    <row r="16" spans="1:16" ht="12.75">
      <c r="A16" s="190">
        <v>3</v>
      </c>
      <c r="B16" s="92" t="s">
        <v>59</v>
      </c>
      <c r="C16" s="120" t="s">
        <v>64</v>
      </c>
      <c r="D16" s="116" t="s">
        <v>65</v>
      </c>
      <c r="E16" s="189">
        <v>27</v>
      </c>
      <c r="F16" s="150"/>
      <c r="G16" s="129"/>
      <c r="H16" s="44"/>
      <c r="I16" s="122"/>
      <c r="J16" s="122"/>
      <c r="K16" s="45"/>
      <c r="L16" s="46"/>
      <c r="M16" s="44"/>
      <c r="N16" s="44"/>
      <c r="O16" s="44"/>
      <c r="P16" s="45"/>
    </row>
    <row r="17" spans="1:16" ht="12.75">
      <c r="A17" s="190">
        <v>4</v>
      </c>
      <c r="B17" s="92" t="s">
        <v>59</v>
      </c>
      <c r="C17" s="139" t="s">
        <v>66</v>
      </c>
      <c r="D17" s="128" t="s">
        <v>67</v>
      </c>
      <c r="E17" s="188">
        <v>1</v>
      </c>
      <c r="F17" s="150"/>
      <c r="G17" s="129"/>
      <c r="H17" s="44"/>
      <c r="I17" s="122"/>
      <c r="J17" s="122"/>
      <c r="K17" s="45"/>
      <c r="L17" s="46"/>
      <c r="M17" s="44"/>
      <c r="N17" s="44"/>
      <c r="O17" s="44"/>
      <c r="P17" s="45"/>
    </row>
    <row r="18" spans="1:16" ht="12.75">
      <c r="A18" s="190">
        <v>5</v>
      </c>
      <c r="B18" s="92" t="s">
        <v>59</v>
      </c>
      <c r="C18" s="139" t="s">
        <v>68</v>
      </c>
      <c r="D18" s="128" t="s">
        <v>69</v>
      </c>
      <c r="E18" s="188">
        <v>1</v>
      </c>
      <c r="F18" s="150"/>
      <c r="G18" s="129"/>
      <c r="H18" s="44"/>
      <c r="I18" s="122"/>
      <c r="J18" s="122"/>
      <c r="K18" s="45"/>
      <c r="L18" s="46"/>
      <c r="M18" s="44"/>
      <c r="N18" s="44"/>
      <c r="O18" s="44"/>
      <c r="P18" s="45"/>
    </row>
    <row r="19" spans="1:16" ht="12.75">
      <c r="A19" s="190">
        <v>6</v>
      </c>
      <c r="B19" s="92" t="s">
        <v>59</v>
      </c>
      <c r="C19" s="139" t="s">
        <v>70</v>
      </c>
      <c r="D19" s="128" t="s">
        <v>69</v>
      </c>
      <c r="E19" s="188">
        <v>1</v>
      </c>
      <c r="F19" s="150"/>
      <c r="G19" s="129"/>
      <c r="H19" s="44"/>
      <c r="I19" s="122"/>
      <c r="J19" s="122"/>
      <c r="K19" s="45"/>
      <c r="L19" s="46"/>
      <c r="M19" s="44"/>
      <c r="N19" s="44"/>
      <c r="O19" s="44"/>
      <c r="P19" s="45"/>
    </row>
    <row r="20" spans="1:16" ht="12.75">
      <c r="A20" s="190">
        <v>7</v>
      </c>
      <c r="B20" s="92" t="s">
        <v>59</v>
      </c>
      <c r="C20" s="139" t="s">
        <v>71</v>
      </c>
      <c r="D20" s="128" t="s">
        <v>72</v>
      </c>
      <c r="E20" s="188">
        <v>28</v>
      </c>
      <c r="F20" s="150"/>
      <c r="G20" s="129"/>
      <c r="H20" s="44"/>
      <c r="I20" s="122"/>
      <c r="J20" s="122"/>
      <c r="K20" s="45"/>
      <c r="L20" s="46"/>
      <c r="M20" s="44"/>
      <c r="N20" s="44"/>
      <c r="O20" s="44"/>
      <c r="P20" s="45"/>
    </row>
    <row r="21" spans="1:16" ht="12.75">
      <c r="A21" s="190">
        <v>8</v>
      </c>
      <c r="B21" s="92" t="s">
        <v>59</v>
      </c>
      <c r="C21" s="139" t="s">
        <v>73</v>
      </c>
      <c r="D21" s="128" t="s">
        <v>63</v>
      </c>
      <c r="E21" s="188">
        <v>1</v>
      </c>
      <c r="F21" s="150"/>
      <c r="G21" s="129"/>
      <c r="H21" s="44"/>
      <c r="I21" s="129"/>
      <c r="J21" s="129"/>
      <c r="K21" s="45"/>
      <c r="L21" s="46"/>
      <c r="M21" s="44"/>
      <c r="N21" s="44"/>
      <c r="O21" s="44"/>
      <c r="P21" s="45"/>
    </row>
    <row r="22" spans="1:16" ht="12.75">
      <c r="A22" s="190">
        <v>9</v>
      </c>
      <c r="B22" s="92" t="s">
        <v>59</v>
      </c>
      <c r="C22" s="139" t="s">
        <v>74</v>
      </c>
      <c r="D22" s="128" t="s">
        <v>63</v>
      </c>
      <c r="E22" s="188">
        <v>1</v>
      </c>
      <c r="F22" s="150"/>
      <c r="G22" s="129"/>
      <c r="H22" s="44"/>
      <c r="I22" s="129"/>
      <c r="J22" s="129"/>
      <c r="K22" s="45"/>
      <c r="L22" s="46"/>
      <c r="M22" s="44"/>
      <c r="N22" s="44"/>
      <c r="O22" s="44"/>
      <c r="P22" s="45"/>
    </row>
    <row r="23" spans="1:16" ht="25.5">
      <c r="A23" s="190">
        <v>10</v>
      </c>
      <c r="B23" s="92" t="s">
        <v>59</v>
      </c>
      <c r="C23" s="139" t="s">
        <v>75</v>
      </c>
      <c r="D23" s="128" t="s">
        <v>69</v>
      </c>
      <c r="E23" s="188">
        <v>1</v>
      </c>
      <c r="F23" s="150"/>
      <c r="G23" s="129"/>
      <c r="H23" s="44"/>
      <c r="I23" s="129"/>
      <c r="J23" s="129"/>
      <c r="K23" s="45"/>
      <c r="L23" s="46"/>
      <c r="M23" s="44"/>
      <c r="N23" s="44"/>
      <c r="O23" s="44"/>
      <c r="P23" s="45"/>
    </row>
    <row r="24" spans="1:16" ht="12.75">
      <c r="A24" s="190">
        <v>11</v>
      </c>
      <c r="B24" s="92" t="s">
        <v>59</v>
      </c>
      <c r="C24" s="139" t="s">
        <v>76</v>
      </c>
      <c r="D24" s="128" t="s">
        <v>63</v>
      </c>
      <c r="E24" s="188">
        <v>1</v>
      </c>
      <c r="F24" s="150"/>
      <c r="G24" s="129"/>
      <c r="H24" s="44"/>
      <c r="I24" s="129"/>
      <c r="J24" s="129"/>
      <c r="K24" s="45"/>
      <c r="L24" s="46"/>
      <c r="M24" s="44"/>
      <c r="N24" s="44"/>
      <c r="O24" s="44"/>
      <c r="P24" s="45"/>
    </row>
    <row r="25" spans="1:16" ht="12.75">
      <c r="A25" s="190">
        <v>12</v>
      </c>
      <c r="B25" s="92" t="s">
        <v>59</v>
      </c>
      <c r="C25" s="139" t="s">
        <v>77</v>
      </c>
      <c r="D25" s="128" t="s">
        <v>67</v>
      </c>
      <c r="E25" s="188">
        <v>6</v>
      </c>
      <c r="F25" s="150"/>
      <c r="G25" s="129"/>
      <c r="H25" s="44"/>
      <c r="I25" s="129"/>
      <c r="J25" s="129"/>
      <c r="K25" s="45"/>
      <c r="L25" s="46"/>
      <c r="M25" s="44"/>
      <c r="N25" s="44"/>
      <c r="O25" s="44"/>
      <c r="P25" s="45"/>
    </row>
    <row r="26" spans="1:16" ht="25.5">
      <c r="A26" s="190">
        <v>13</v>
      </c>
      <c r="B26" s="92" t="s">
        <v>59</v>
      </c>
      <c r="C26" s="139" t="s">
        <v>78</v>
      </c>
      <c r="D26" s="128" t="s">
        <v>63</v>
      </c>
      <c r="E26" s="188">
        <v>1</v>
      </c>
      <c r="F26" s="150"/>
      <c r="G26" s="129"/>
      <c r="H26" s="44"/>
      <c r="I26" s="129"/>
      <c r="J26" s="129"/>
      <c r="K26" s="45"/>
      <c r="L26" s="46"/>
      <c r="M26" s="44"/>
      <c r="N26" s="44"/>
      <c r="O26" s="44"/>
      <c r="P26" s="45"/>
    </row>
    <row r="27" spans="1:16" ht="25.5">
      <c r="A27" s="190">
        <v>14</v>
      </c>
      <c r="B27" s="92" t="s">
        <v>59</v>
      </c>
      <c r="C27" s="139" t="s">
        <v>79</v>
      </c>
      <c r="D27" s="128" t="s">
        <v>63</v>
      </c>
      <c r="E27" s="188">
        <v>1</v>
      </c>
      <c r="F27" s="150"/>
      <c r="G27" s="129"/>
      <c r="H27" s="44"/>
      <c r="I27" s="129"/>
      <c r="J27" s="129"/>
      <c r="K27" s="45"/>
      <c r="L27" s="46"/>
      <c r="M27" s="44"/>
      <c r="N27" s="44"/>
      <c r="O27" s="44"/>
      <c r="P27" s="45"/>
    </row>
    <row r="28" spans="1:16" ht="12.75">
      <c r="A28" s="190">
        <v>15</v>
      </c>
      <c r="B28" s="92" t="s">
        <v>59</v>
      </c>
      <c r="C28" s="139" t="s">
        <v>80</v>
      </c>
      <c r="D28" s="128" t="s">
        <v>63</v>
      </c>
      <c r="E28" s="188">
        <v>1</v>
      </c>
      <c r="F28" s="150"/>
      <c r="G28" s="129"/>
      <c r="H28" s="44"/>
      <c r="I28" s="129"/>
      <c r="J28" s="129"/>
      <c r="K28" s="45"/>
      <c r="L28" s="46"/>
      <c r="M28" s="44"/>
      <c r="N28" s="44"/>
      <c r="O28" s="44"/>
      <c r="P28" s="45"/>
    </row>
    <row r="29" spans="1:16" ht="12.75">
      <c r="A29" s="190">
        <v>16</v>
      </c>
      <c r="B29" s="92" t="s">
        <v>59</v>
      </c>
      <c r="C29" s="139" t="s">
        <v>81</v>
      </c>
      <c r="D29" s="128" t="s">
        <v>65</v>
      </c>
      <c r="E29" s="188">
        <v>460</v>
      </c>
      <c r="F29" s="150"/>
      <c r="G29" s="129"/>
      <c r="H29" s="44"/>
      <c r="I29" s="129"/>
      <c r="J29" s="129"/>
      <c r="K29" s="45"/>
      <c r="L29" s="46"/>
      <c r="M29" s="44"/>
      <c r="N29" s="44"/>
      <c r="O29" s="44"/>
      <c r="P29" s="45"/>
    </row>
    <row r="30" spans="1:16" ht="13.5" thickBot="1">
      <c r="A30" s="187">
        <v>17</v>
      </c>
      <c r="B30" s="186" t="s">
        <v>59</v>
      </c>
      <c r="C30" s="185" t="s">
        <v>82</v>
      </c>
      <c r="D30" s="184" t="s">
        <v>83</v>
      </c>
      <c r="E30" s="183">
        <v>69</v>
      </c>
      <c r="F30" s="169"/>
      <c r="G30" s="168"/>
      <c r="H30" s="48"/>
      <c r="I30" s="168"/>
      <c r="J30" s="168"/>
      <c r="K30" s="49"/>
      <c r="L30" s="46"/>
      <c r="M30" s="44"/>
      <c r="N30" s="44"/>
      <c r="O30" s="44"/>
      <c r="P30" s="45"/>
    </row>
    <row r="31" spans="1:16" ht="12" thickBot="1">
      <c r="A31" s="344" t="s">
        <v>424</v>
      </c>
      <c r="B31" s="345"/>
      <c r="C31" s="345"/>
      <c r="D31" s="345"/>
      <c r="E31" s="345"/>
      <c r="F31" s="345"/>
      <c r="G31" s="345"/>
      <c r="H31" s="345"/>
      <c r="I31" s="345"/>
      <c r="J31" s="345"/>
      <c r="K31" s="346"/>
      <c r="L31" s="124">
        <f>SUM(L14:L30)</f>
        <v>0</v>
      </c>
      <c r="M31" s="123">
        <f>SUM(M14:M30)</f>
        <v>0</v>
      </c>
      <c r="N31" s="123">
        <f>SUM(N14:N30)</f>
        <v>0</v>
      </c>
      <c r="O31" s="123">
        <f>SUM(O14:O30)</f>
        <v>0</v>
      </c>
      <c r="P31" s="140">
        <f>SUM(P14:P30)</f>
        <v>0</v>
      </c>
    </row>
    <row r="32" spans="1:16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</row>
    <row r="33" spans="1:16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</row>
    <row r="34" spans="1:16">
      <c r="A34" s="1" t="s">
        <v>14</v>
      </c>
      <c r="B34" s="16"/>
      <c r="C34" s="343">
        <f>'Kops a'!C37:H37</f>
        <v>0</v>
      </c>
      <c r="D34" s="343"/>
      <c r="E34" s="343"/>
      <c r="F34" s="343"/>
      <c r="G34" s="343"/>
      <c r="H34" s="343"/>
      <c r="I34" s="16"/>
      <c r="J34" s="16"/>
      <c r="K34" s="16"/>
      <c r="L34" s="16"/>
      <c r="M34" s="16"/>
      <c r="N34" s="16"/>
      <c r="O34" s="16"/>
      <c r="P34" s="16"/>
    </row>
    <row r="35" spans="1:16">
      <c r="A35" s="16"/>
      <c r="B35" s="16"/>
      <c r="C35" s="295" t="s">
        <v>15</v>
      </c>
      <c r="D35" s="295"/>
      <c r="E35" s="295"/>
      <c r="F35" s="295"/>
      <c r="G35" s="295"/>
      <c r="H35" s="295"/>
      <c r="I35" s="16"/>
      <c r="J35" s="16"/>
      <c r="K35" s="16"/>
      <c r="L35" s="16"/>
      <c r="M35" s="16"/>
      <c r="N35" s="16"/>
      <c r="O35" s="16"/>
      <c r="P35" s="16"/>
    </row>
    <row r="36" spans="1:16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</row>
    <row r="37" spans="1:16">
      <c r="A37" s="82" t="str">
        <f>'Kops a'!A40</f>
        <v>Tāme sastādīta _______________</v>
      </c>
      <c r="B37" s="83"/>
      <c r="C37" s="83"/>
      <c r="D37" s="83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</row>
    <row r="38" spans="1:16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</row>
    <row r="39" spans="1:16">
      <c r="A39" s="1" t="s">
        <v>37</v>
      </c>
      <c r="B39" s="16"/>
      <c r="C39" s="343">
        <f>'Kops a'!C42:H42</f>
        <v>0</v>
      </c>
      <c r="D39" s="343"/>
      <c r="E39" s="343"/>
      <c r="F39" s="343"/>
      <c r="G39" s="343"/>
      <c r="H39" s="343"/>
      <c r="I39" s="16"/>
      <c r="J39" s="16"/>
      <c r="K39" s="16"/>
      <c r="L39" s="16"/>
      <c r="M39" s="16"/>
      <c r="N39" s="16"/>
      <c r="O39" s="16"/>
      <c r="P39" s="16"/>
    </row>
    <row r="40" spans="1:16">
      <c r="A40" s="16"/>
      <c r="B40" s="16"/>
      <c r="C40" s="295" t="s">
        <v>15</v>
      </c>
      <c r="D40" s="295"/>
      <c r="E40" s="295"/>
      <c r="F40" s="295"/>
      <c r="G40" s="295"/>
      <c r="H40" s="295"/>
      <c r="I40" s="16"/>
      <c r="J40" s="16"/>
      <c r="K40" s="16"/>
      <c r="L40" s="16"/>
      <c r="M40" s="16"/>
      <c r="N40" s="16"/>
      <c r="O40" s="16"/>
      <c r="P40" s="16"/>
    </row>
    <row r="41" spans="1:16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</row>
    <row r="42" spans="1:16">
      <c r="A42" s="82" t="s">
        <v>54</v>
      </c>
      <c r="B42" s="83"/>
      <c r="C42" s="87">
        <f>'Kops a'!C45</f>
        <v>0</v>
      </c>
      <c r="D42" s="50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</row>
    <row r="43" spans="1:16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</row>
  </sheetData>
  <mergeCells count="22">
    <mergeCell ref="C2:I2"/>
    <mergeCell ref="C3:I3"/>
    <mergeCell ref="C4:I4"/>
    <mergeCell ref="A9:F9"/>
    <mergeCell ref="F12:K12"/>
    <mergeCell ref="J9:M9"/>
    <mergeCell ref="L12:P12"/>
    <mergeCell ref="A12:A13"/>
    <mergeCell ref="B12:B13"/>
    <mergeCell ref="C12:C13"/>
    <mergeCell ref="D12:D13"/>
    <mergeCell ref="N9:O9"/>
    <mergeCell ref="D5:L5"/>
    <mergeCell ref="D6:L6"/>
    <mergeCell ref="D7:L7"/>
    <mergeCell ref="D8:L8"/>
    <mergeCell ref="E12:E13"/>
    <mergeCell ref="C39:H39"/>
    <mergeCell ref="C40:H40"/>
    <mergeCell ref="C34:H34"/>
    <mergeCell ref="C35:H35"/>
    <mergeCell ref="A31:K31"/>
  </mergeCells>
  <conditionalFormatting sqref="A14:G30 I14:J30">
    <cfRule type="cellIs" dxfId="129" priority="19" operator="equal">
      <formula>0</formula>
    </cfRule>
  </conditionalFormatting>
  <conditionalFormatting sqref="N9:O9 H14:H30 K14:P30 D5:L8 D1">
    <cfRule type="cellIs" dxfId="128" priority="17" operator="equal">
      <formula>0</formula>
    </cfRule>
  </conditionalFormatting>
  <conditionalFormatting sqref="A9:F9">
    <cfRule type="containsText" dxfId="127" priority="15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 C4:I4">
    <cfRule type="cellIs" dxfId="126" priority="14" operator="equal">
      <formula>0</formula>
    </cfRule>
  </conditionalFormatting>
  <conditionalFormatting sqref="O10:P10">
    <cfRule type="cellIs" dxfId="125" priority="13" operator="equal">
      <formula>"20__. gada __. _________"</formula>
    </cfRule>
  </conditionalFormatting>
  <conditionalFormatting sqref="A31:K31">
    <cfRule type="containsText" dxfId="124" priority="11" operator="containsText" text="Tiešās izmaksas kopā, t. sk. darba devēja sociālais nodoklis __.__% ">
      <formula>NOT(ISERROR(SEARCH("Tiešās izmaksas kopā, t. sk. darba devēja sociālais nodoklis __.__% ",A31)))</formula>
    </cfRule>
  </conditionalFormatting>
  <conditionalFormatting sqref="C39:H39">
    <cfRule type="cellIs" dxfId="123" priority="8" operator="equal">
      <formula>0</formula>
    </cfRule>
  </conditionalFormatting>
  <conditionalFormatting sqref="C34:H34">
    <cfRule type="cellIs" dxfId="122" priority="7" operator="equal">
      <formula>0</formula>
    </cfRule>
  </conditionalFormatting>
  <conditionalFormatting sqref="L31:P31">
    <cfRule type="cellIs" dxfId="121" priority="6" operator="equal">
      <formula>0</formula>
    </cfRule>
  </conditionalFormatting>
  <conditionalFormatting sqref="C39:H39 C42 C34:H34">
    <cfRule type="cellIs" dxfId="120" priority="2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P51"/>
  <sheetViews>
    <sheetView view="pageBreakPreview" topLeftCell="A10" zoomScaleNormal="100" zoomScaleSheetLayoutView="100" workbookViewId="0">
      <selection activeCell="K32" sqref="K32"/>
    </sheetView>
  </sheetViews>
  <sheetFormatPr defaultRowHeight="11.25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7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>
      <c r="A1" s="22"/>
      <c r="B1" s="22"/>
      <c r="C1" s="26" t="s">
        <v>38</v>
      </c>
      <c r="D1" s="51">
        <f>'Kops a'!A16</f>
        <v>2</v>
      </c>
      <c r="E1" s="22"/>
      <c r="F1" s="22"/>
      <c r="G1" s="22"/>
      <c r="H1" s="22"/>
      <c r="I1" s="22"/>
      <c r="J1" s="22"/>
      <c r="N1" s="25"/>
      <c r="O1" s="26"/>
      <c r="P1" s="27"/>
    </row>
    <row r="2" spans="1:16">
      <c r="A2" s="28"/>
      <c r="B2" s="28"/>
      <c r="C2" s="347" t="s">
        <v>84</v>
      </c>
      <c r="D2" s="347"/>
      <c r="E2" s="347"/>
      <c r="F2" s="347"/>
      <c r="G2" s="347"/>
      <c r="H2" s="347"/>
      <c r="I2" s="347"/>
      <c r="J2" s="28"/>
    </row>
    <row r="3" spans="1:16">
      <c r="A3" s="29"/>
      <c r="B3" s="29"/>
      <c r="C3" s="338" t="s">
        <v>17</v>
      </c>
      <c r="D3" s="338"/>
      <c r="E3" s="338"/>
      <c r="F3" s="338"/>
      <c r="G3" s="338"/>
      <c r="H3" s="338"/>
      <c r="I3" s="338"/>
      <c r="J3" s="29"/>
    </row>
    <row r="4" spans="1:16">
      <c r="A4" s="29"/>
      <c r="B4" s="29"/>
      <c r="C4" s="348" t="s">
        <v>52</v>
      </c>
      <c r="D4" s="348"/>
      <c r="E4" s="348"/>
      <c r="F4" s="348"/>
      <c r="G4" s="348"/>
      <c r="H4" s="348"/>
      <c r="I4" s="348"/>
      <c r="J4" s="29"/>
    </row>
    <row r="5" spans="1:16">
      <c r="A5" s="22"/>
      <c r="B5" s="22"/>
      <c r="C5" s="26" t="s">
        <v>5</v>
      </c>
      <c r="D5" s="360" t="str">
        <f>'Kops a'!D6</f>
        <v>Daudzdzīvokļu dzīvojamā ēka</v>
      </c>
      <c r="E5" s="360"/>
      <c r="F5" s="360"/>
      <c r="G5" s="360"/>
      <c r="H5" s="360"/>
      <c r="I5" s="360"/>
      <c r="J5" s="360"/>
      <c r="K5" s="360"/>
      <c r="L5" s="360"/>
      <c r="M5" s="16"/>
      <c r="N5" s="16"/>
      <c r="O5" s="16"/>
      <c r="P5" s="16"/>
    </row>
    <row r="6" spans="1:16">
      <c r="A6" s="22"/>
      <c r="B6" s="22"/>
      <c r="C6" s="26" t="s">
        <v>6</v>
      </c>
      <c r="D6" s="360" t="str">
        <f>'Kops a'!D7</f>
        <v>Energoefektivitātes paaugstināšanas būvdarbi daudzdzīvokļu dzīvojamā mājā</v>
      </c>
      <c r="E6" s="360"/>
      <c r="F6" s="360"/>
      <c r="G6" s="360"/>
      <c r="H6" s="360"/>
      <c r="I6" s="360"/>
      <c r="J6" s="360"/>
      <c r="K6" s="360"/>
      <c r="L6" s="360"/>
      <c r="M6" s="16"/>
      <c r="N6" s="16"/>
      <c r="O6" s="16"/>
      <c r="P6" s="16"/>
    </row>
    <row r="7" spans="1:16">
      <c r="A7" s="22"/>
      <c r="B7" s="22"/>
      <c r="C7" s="26" t="s">
        <v>7</v>
      </c>
      <c r="D7" s="360" t="str">
        <f>'Kops a'!D8</f>
        <v>Zeiferta iela 24, Olaine</v>
      </c>
      <c r="E7" s="360"/>
      <c r="F7" s="360"/>
      <c r="G7" s="360"/>
      <c r="H7" s="360"/>
      <c r="I7" s="360"/>
      <c r="J7" s="360"/>
      <c r="K7" s="360"/>
      <c r="L7" s="360"/>
      <c r="M7" s="16"/>
      <c r="N7" s="16"/>
      <c r="O7" s="16"/>
      <c r="P7" s="16"/>
    </row>
    <row r="8" spans="1:16">
      <c r="A8" s="22"/>
      <c r="B8" s="22"/>
      <c r="C8" s="4" t="s">
        <v>20</v>
      </c>
      <c r="D8" s="360" t="str">
        <f>'Kops a'!D9</f>
        <v>Iepirkums Nr.AS OŪS 2021/01_E</v>
      </c>
      <c r="E8" s="360"/>
      <c r="F8" s="360"/>
      <c r="G8" s="360"/>
      <c r="H8" s="360"/>
      <c r="I8" s="360"/>
      <c r="J8" s="360"/>
      <c r="K8" s="360"/>
      <c r="L8" s="360"/>
      <c r="M8" s="16"/>
      <c r="N8" s="16"/>
      <c r="O8" s="16"/>
      <c r="P8" s="16"/>
    </row>
    <row r="9" spans="1:16" ht="11.25" customHeight="1">
      <c r="A9" s="349" t="s">
        <v>416</v>
      </c>
      <c r="B9" s="349"/>
      <c r="C9" s="349"/>
      <c r="D9" s="349"/>
      <c r="E9" s="349"/>
      <c r="F9" s="349"/>
      <c r="G9" s="30"/>
      <c r="H9" s="30"/>
      <c r="I9" s="30"/>
      <c r="J9" s="353" t="s">
        <v>39</v>
      </c>
      <c r="K9" s="353"/>
      <c r="L9" s="353"/>
      <c r="M9" s="353"/>
      <c r="N9" s="359">
        <f>P39</f>
        <v>0</v>
      </c>
      <c r="O9" s="359"/>
      <c r="P9" s="30"/>
    </row>
    <row r="10" spans="1:16">
      <c r="A10" s="31"/>
      <c r="B10" s="32"/>
      <c r="C10" s="4"/>
      <c r="D10" s="22"/>
      <c r="E10" s="22"/>
      <c r="F10" s="22"/>
      <c r="G10" s="22"/>
      <c r="H10" s="22"/>
      <c r="I10" s="22"/>
      <c r="J10" s="22"/>
      <c r="K10" s="22"/>
      <c r="L10" s="28"/>
      <c r="M10" s="28"/>
      <c r="O10" s="85"/>
      <c r="P10" s="84" t="str">
        <f>A45</f>
        <v>Tāme sastādīta _______________</v>
      </c>
    </row>
    <row r="11" spans="1:16" ht="12" thickBot="1">
      <c r="A11" s="31"/>
      <c r="B11" s="32"/>
      <c r="C11" s="4"/>
      <c r="D11" s="22"/>
      <c r="E11" s="22"/>
      <c r="F11" s="22"/>
      <c r="G11" s="22"/>
      <c r="H11" s="22"/>
      <c r="I11" s="22"/>
      <c r="J11" s="22"/>
      <c r="K11" s="22"/>
      <c r="L11" s="33"/>
      <c r="M11" s="33"/>
      <c r="N11" s="34"/>
      <c r="O11" s="25"/>
      <c r="P11" s="22"/>
    </row>
    <row r="12" spans="1:16">
      <c r="A12" s="317" t="s">
        <v>23</v>
      </c>
      <c r="B12" s="354" t="s">
        <v>40</v>
      </c>
      <c r="C12" s="351" t="s">
        <v>41</v>
      </c>
      <c r="D12" s="357" t="s">
        <v>42</v>
      </c>
      <c r="E12" s="341" t="s">
        <v>43</v>
      </c>
      <c r="F12" s="350" t="s">
        <v>44</v>
      </c>
      <c r="G12" s="351"/>
      <c r="H12" s="351"/>
      <c r="I12" s="351"/>
      <c r="J12" s="351"/>
      <c r="K12" s="352"/>
      <c r="L12" s="350" t="s">
        <v>45</v>
      </c>
      <c r="M12" s="351"/>
      <c r="N12" s="351"/>
      <c r="O12" s="351"/>
      <c r="P12" s="352"/>
    </row>
    <row r="13" spans="1:16" ht="126.75" customHeight="1">
      <c r="A13" s="318"/>
      <c r="B13" s="355"/>
      <c r="C13" s="356"/>
      <c r="D13" s="358"/>
      <c r="E13" s="342"/>
      <c r="F13" s="89" t="s">
        <v>46</v>
      </c>
      <c r="G13" s="130" t="s">
        <v>47</v>
      </c>
      <c r="H13" s="130" t="s">
        <v>48</v>
      </c>
      <c r="I13" s="130" t="s">
        <v>49</v>
      </c>
      <c r="J13" s="130" t="s">
        <v>50</v>
      </c>
      <c r="K13" s="131" t="s">
        <v>51</v>
      </c>
      <c r="L13" s="89" t="s">
        <v>46</v>
      </c>
      <c r="M13" s="130" t="s">
        <v>48</v>
      </c>
      <c r="N13" s="130" t="s">
        <v>49</v>
      </c>
      <c r="O13" s="130" t="s">
        <v>50</v>
      </c>
      <c r="P13" s="131" t="s">
        <v>51</v>
      </c>
    </row>
    <row r="14" spans="1:16" ht="12.75">
      <c r="A14" s="190"/>
      <c r="B14" s="92"/>
      <c r="C14" s="125" t="s">
        <v>85</v>
      </c>
      <c r="D14" s="134"/>
      <c r="E14" s="179"/>
      <c r="F14" s="108"/>
      <c r="G14" s="129"/>
      <c r="H14" s="44"/>
      <c r="I14" s="122"/>
      <c r="J14" s="122"/>
      <c r="K14" s="45"/>
      <c r="L14" s="46"/>
      <c r="M14" s="44"/>
      <c r="N14" s="44"/>
      <c r="O14" s="44"/>
      <c r="P14" s="45"/>
    </row>
    <row r="15" spans="1:16" ht="12.75">
      <c r="A15" s="190">
        <v>1</v>
      </c>
      <c r="B15" s="92" t="s">
        <v>59</v>
      </c>
      <c r="C15" s="121" t="s">
        <v>86</v>
      </c>
      <c r="D15" s="134" t="s">
        <v>67</v>
      </c>
      <c r="E15" s="179">
        <v>23</v>
      </c>
      <c r="F15" s="150"/>
      <c r="G15" s="129"/>
      <c r="H15" s="44"/>
      <c r="I15" s="122"/>
      <c r="J15" s="122"/>
      <c r="K15" s="45"/>
      <c r="L15" s="46"/>
      <c r="M15" s="44"/>
      <c r="N15" s="44"/>
      <c r="O15" s="44"/>
      <c r="P15" s="45"/>
    </row>
    <row r="16" spans="1:16" ht="51">
      <c r="A16" s="190">
        <v>2</v>
      </c>
      <c r="B16" s="92" t="s">
        <v>59</v>
      </c>
      <c r="C16" s="121" t="s">
        <v>87</v>
      </c>
      <c r="D16" s="134" t="s">
        <v>83</v>
      </c>
      <c r="E16" s="179">
        <v>10</v>
      </c>
      <c r="F16" s="150"/>
      <c r="G16" s="129"/>
      <c r="H16" s="44"/>
      <c r="I16" s="122"/>
      <c r="J16" s="122"/>
      <c r="K16" s="45"/>
      <c r="L16" s="46"/>
      <c r="M16" s="44"/>
      <c r="N16" s="44"/>
      <c r="O16" s="44"/>
      <c r="P16" s="45"/>
    </row>
    <row r="17" spans="1:16" ht="25.5">
      <c r="A17" s="190">
        <v>3</v>
      </c>
      <c r="B17" s="92" t="s">
        <v>59</v>
      </c>
      <c r="C17" s="121" t="s">
        <v>88</v>
      </c>
      <c r="D17" s="134" t="s">
        <v>83</v>
      </c>
      <c r="E17" s="179">
        <v>2</v>
      </c>
      <c r="F17" s="150"/>
      <c r="G17" s="129"/>
      <c r="H17" s="44"/>
      <c r="I17" s="122"/>
      <c r="J17" s="122"/>
      <c r="K17" s="45"/>
      <c r="L17" s="46"/>
      <c r="M17" s="44"/>
      <c r="N17" s="44"/>
      <c r="O17" s="44"/>
      <c r="P17" s="45"/>
    </row>
    <row r="18" spans="1:16" ht="25.5">
      <c r="A18" s="190">
        <v>4</v>
      </c>
      <c r="B18" s="92" t="s">
        <v>59</v>
      </c>
      <c r="C18" s="121" t="s">
        <v>89</v>
      </c>
      <c r="D18" s="134" t="s">
        <v>83</v>
      </c>
      <c r="E18" s="179">
        <v>160</v>
      </c>
      <c r="F18" s="150"/>
      <c r="G18" s="129"/>
      <c r="H18" s="44"/>
      <c r="I18" s="122"/>
      <c r="J18" s="122"/>
      <c r="K18" s="45"/>
      <c r="L18" s="46"/>
      <c r="M18" s="44"/>
      <c r="N18" s="44"/>
      <c r="O18" s="44"/>
      <c r="P18" s="45"/>
    </row>
    <row r="19" spans="1:16" ht="12.75">
      <c r="A19" s="190"/>
      <c r="B19" s="92"/>
      <c r="C19" s="125" t="s">
        <v>90</v>
      </c>
      <c r="D19" s="134"/>
      <c r="E19" s="179"/>
      <c r="F19" s="108"/>
      <c r="G19" s="129"/>
      <c r="H19" s="44"/>
      <c r="I19" s="122"/>
      <c r="J19" s="122"/>
      <c r="K19" s="45"/>
      <c r="L19" s="46"/>
      <c r="M19" s="44"/>
      <c r="N19" s="44"/>
      <c r="O19" s="44"/>
      <c r="P19" s="45"/>
    </row>
    <row r="20" spans="1:16" ht="12.75">
      <c r="A20" s="190">
        <v>5</v>
      </c>
      <c r="B20" s="92" t="s">
        <v>59</v>
      </c>
      <c r="C20" s="121" t="s">
        <v>91</v>
      </c>
      <c r="D20" s="134" t="s">
        <v>65</v>
      </c>
      <c r="E20" s="179">
        <v>120</v>
      </c>
      <c r="F20" s="150"/>
      <c r="G20" s="129"/>
      <c r="H20" s="44"/>
      <c r="I20" s="122"/>
      <c r="J20" s="122"/>
      <c r="K20" s="45"/>
      <c r="L20" s="46"/>
      <c r="M20" s="44"/>
      <c r="N20" s="44"/>
      <c r="O20" s="44"/>
      <c r="P20" s="45"/>
    </row>
    <row r="21" spans="1:16" ht="12.75">
      <c r="A21" s="190">
        <v>6</v>
      </c>
      <c r="B21" s="92" t="s">
        <v>59</v>
      </c>
      <c r="C21" s="121" t="s">
        <v>92</v>
      </c>
      <c r="D21" s="134" t="s">
        <v>83</v>
      </c>
      <c r="E21" s="179">
        <v>13.4</v>
      </c>
      <c r="F21" s="150"/>
      <c r="G21" s="129"/>
      <c r="H21" s="44"/>
      <c r="I21" s="122"/>
      <c r="J21" s="122"/>
      <c r="K21" s="45"/>
      <c r="L21" s="46"/>
      <c r="M21" s="44"/>
      <c r="N21" s="44"/>
      <c r="O21" s="44"/>
      <c r="P21" s="45"/>
    </row>
    <row r="22" spans="1:16" ht="12.75">
      <c r="A22" s="190">
        <v>7</v>
      </c>
      <c r="B22" s="92" t="s">
        <v>59</v>
      </c>
      <c r="C22" s="121" t="s">
        <v>93</v>
      </c>
      <c r="D22" s="134" t="s">
        <v>83</v>
      </c>
      <c r="E22" s="179">
        <v>135.5</v>
      </c>
      <c r="F22" s="150"/>
      <c r="G22" s="129"/>
      <c r="H22" s="44"/>
      <c r="I22" s="122"/>
      <c r="J22" s="122"/>
      <c r="K22" s="45"/>
      <c r="L22" s="46"/>
      <c r="M22" s="44"/>
      <c r="N22" s="44"/>
      <c r="O22" s="44"/>
      <c r="P22" s="45"/>
    </row>
    <row r="23" spans="1:16" ht="12.75">
      <c r="A23" s="190">
        <v>8</v>
      </c>
      <c r="B23" s="92" t="s">
        <v>59</v>
      </c>
      <c r="C23" s="121" t="s">
        <v>94</v>
      </c>
      <c r="D23" s="134" t="s">
        <v>61</v>
      </c>
      <c r="E23" s="179">
        <v>200.8</v>
      </c>
      <c r="F23" s="150"/>
      <c r="G23" s="129"/>
      <c r="H23" s="44"/>
      <c r="I23" s="122"/>
      <c r="J23" s="122"/>
      <c r="K23" s="45"/>
      <c r="L23" s="46"/>
      <c r="M23" s="44"/>
      <c r="N23" s="44"/>
      <c r="O23" s="44"/>
      <c r="P23" s="45"/>
    </row>
    <row r="24" spans="1:16" ht="12.75">
      <c r="A24" s="190">
        <v>9</v>
      </c>
      <c r="B24" s="92" t="s">
        <v>59</v>
      </c>
      <c r="C24" s="121" t="s">
        <v>95</v>
      </c>
      <c r="D24" s="134" t="s">
        <v>83</v>
      </c>
      <c r="E24" s="179">
        <v>3.1</v>
      </c>
      <c r="F24" s="150"/>
      <c r="G24" s="129"/>
      <c r="H24" s="44"/>
      <c r="I24" s="122"/>
      <c r="J24" s="122"/>
      <c r="K24" s="45"/>
      <c r="L24" s="46"/>
      <c r="M24" s="44"/>
      <c r="N24" s="44"/>
      <c r="O24" s="44"/>
      <c r="P24" s="45"/>
    </row>
    <row r="25" spans="1:16" ht="25.5">
      <c r="A25" s="190"/>
      <c r="B25" s="92"/>
      <c r="C25" s="125" t="s">
        <v>96</v>
      </c>
      <c r="D25" s="134"/>
      <c r="E25" s="179"/>
      <c r="F25" s="108"/>
      <c r="G25" s="129"/>
      <c r="H25" s="44"/>
      <c r="I25" s="122"/>
      <c r="J25" s="122"/>
      <c r="K25" s="45"/>
      <c r="L25" s="46"/>
      <c r="M25" s="44"/>
      <c r="N25" s="44"/>
      <c r="O25" s="44"/>
      <c r="P25" s="45"/>
    </row>
    <row r="26" spans="1:16" ht="12.75">
      <c r="A26" s="190">
        <v>10</v>
      </c>
      <c r="B26" s="92" t="s">
        <v>59</v>
      </c>
      <c r="C26" s="121" t="s">
        <v>97</v>
      </c>
      <c r="D26" s="134" t="s">
        <v>65</v>
      </c>
      <c r="E26" s="179">
        <v>313</v>
      </c>
      <c r="F26" s="150"/>
      <c r="G26" s="129"/>
      <c r="H26" s="44"/>
      <c r="I26" s="157"/>
      <c r="J26" s="157"/>
      <c r="K26" s="45"/>
      <c r="L26" s="46"/>
      <c r="M26" s="44"/>
      <c r="N26" s="44"/>
      <c r="O26" s="44"/>
      <c r="P26" s="45"/>
    </row>
    <row r="27" spans="1:16" ht="51">
      <c r="A27" s="190">
        <v>11</v>
      </c>
      <c r="B27" s="92" t="s">
        <v>59</v>
      </c>
      <c r="C27" s="121" t="s">
        <v>98</v>
      </c>
      <c r="D27" s="134" t="s">
        <v>65</v>
      </c>
      <c r="E27" s="179">
        <v>93.9</v>
      </c>
      <c r="F27" s="150"/>
      <c r="G27" s="129"/>
      <c r="H27" s="44"/>
      <c r="I27" s="157"/>
      <c r="J27" s="157"/>
      <c r="K27" s="45"/>
      <c r="L27" s="46"/>
      <c r="M27" s="44"/>
      <c r="N27" s="44"/>
      <c r="O27" s="44"/>
      <c r="P27" s="45"/>
    </row>
    <row r="28" spans="1:16" ht="38.25">
      <c r="A28" s="190">
        <v>12</v>
      </c>
      <c r="B28" s="92" t="s">
        <v>59</v>
      </c>
      <c r="C28" s="287" t="s">
        <v>99</v>
      </c>
      <c r="D28" s="134" t="s">
        <v>65</v>
      </c>
      <c r="E28" s="179">
        <v>156.5</v>
      </c>
      <c r="F28" s="150"/>
      <c r="G28" s="129"/>
      <c r="H28" s="44"/>
      <c r="I28" s="122"/>
      <c r="J28" s="122"/>
      <c r="K28" s="45"/>
      <c r="L28" s="46"/>
      <c r="M28" s="44"/>
      <c r="N28" s="44"/>
      <c r="O28" s="44"/>
      <c r="P28" s="45"/>
    </row>
    <row r="29" spans="1:16" ht="12.75">
      <c r="A29" s="190">
        <v>13</v>
      </c>
      <c r="B29" s="92" t="s">
        <v>59</v>
      </c>
      <c r="C29" s="287" t="s">
        <v>100</v>
      </c>
      <c r="D29" s="134" t="s">
        <v>65</v>
      </c>
      <c r="E29" s="179">
        <v>313</v>
      </c>
      <c r="F29" s="150"/>
      <c r="G29" s="129"/>
      <c r="H29" s="44"/>
      <c r="I29" s="122"/>
      <c r="J29" s="122"/>
      <c r="K29" s="45"/>
      <c r="L29" s="46"/>
      <c r="M29" s="44"/>
      <c r="N29" s="44"/>
      <c r="O29" s="44"/>
      <c r="P29" s="45"/>
    </row>
    <row r="30" spans="1:16" ht="12.75">
      <c r="A30" s="190">
        <v>14</v>
      </c>
      <c r="B30" s="92" t="s">
        <v>59</v>
      </c>
      <c r="C30" s="287" t="s">
        <v>101</v>
      </c>
      <c r="D30" s="134" t="s">
        <v>65</v>
      </c>
      <c r="E30" s="179">
        <v>313</v>
      </c>
      <c r="F30" s="150"/>
      <c r="G30" s="129"/>
      <c r="H30" s="44"/>
      <c r="I30" s="122"/>
      <c r="J30" s="122"/>
      <c r="K30" s="45"/>
      <c r="L30" s="46"/>
      <c r="M30" s="44"/>
      <c r="N30" s="44"/>
      <c r="O30" s="44"/>
      <c r="P30" s="45"/>
    </row>
    <row r="31" spans="1:16" ht="25.5">
      <c r="A31" s="190">
        <v>15</v>
      </c>
      <c r="B31" s="92" t="s">
        <v>59</v>
      </c>
      <c r="C31" s="121" t="s">
        <v>102</v>
      </c>
      <c r="D31" s="134" t="s">
        <v>65</v>
      </c>
      <c r="E31" s="179">
        <v>313</v>
      </c>
      <c r="F31" s="150"/>
      <c r="G31" s="129"/>
      <c r="H31" s="44"/>
      <c r="I31" s="122"/>
      <c r="J31" s="122"/>
      <c r="K31" s="45"/>
      <c r="L31" s="46"/>
      <c r="M31" s="44"/>
      <c r="N31" s="44"/>
      <c r="O31" s="44"/>
      <c r="P31" s="45"/>
    </row>
    <row r="32" spans="1:16" ht="25.5">
      <c r="A32" s="190">
        <v>16</v>
      </c>
      <c r="B32" s="92" t="s">
        <v>59</v>
      </c>
      <c r="C32" s="287" t="s">
        <v>103</v>
      </c>
      <c r="D32" s="134" t="s">
        <v>65</v>
      </c>
      <c r="E32" s="179">
        <v>107.6</v>
      </c>
      <c r="F32" s="150"/>
      <c r="G32" s="129"/>
      <c r="H32" s="44"/>
      <c r="I32" s="122"/>
      <c r="J32" s="122"/>
      <c r="K32" s="45"/>
      <c r="L32" s="46"/>
      <c r="M32" s="44"/>
      <c r="N32" s="44"/>
      <c r="O32" s="44"/>
      <c r="P32" s="45"/>
    </row>
    <row r="33" spans="1:16" ht="25.5">
      <c r="A33" s="190">
        <v>17</v>
      </c>
      <c r="B33" s="92" t="s">
        <v>59</v>
      </c>
      <c r="C33" s="287" t="s">
        <v>104</v>
      </c>
      <c r="D33" s="134" t="s">
        <v>65</v>
      </c>
      <c r="E33" s="179">
        <v>107.6</v>
      </c>
      <c r="F33" s="150"/>
      <c r="G33" s="129"/>
      <c r="H33" s="44"/>
      <c r="I33" s="122"/>
      <c r="J33" s="122"/>
      <c r="K33" s="45"/>
      <c r="L33" s="46"/>
      <c r="M33" s="44"/>
      <c r="N33" s="44"/>
      <c r="O33" s="44"/>
      <c r="P33" s="45"/>
    </row>
    <row r="34" spans="1:16" ht="25.5">
      <c r="A34" s="190">
        <v>18</v>
      </c>
      <c r="B34" s="92" t="s">
        <v>59</v>
      </c>
      <c r="C34" s="287" t="s">
        <v>105</v>
      </c>
      <c r="D34" s="134" t="s">
        <v>65</v>
      </c>
      <c r="E34" s="179">
        <v>107.6</v>
      </c>
      <c r="F34" s="150"/>
      <c r="G34" s="129"/>
      <c r="H34" s="44"/>
      <c r="I34" s="122"/>
      <c r="J34" s="122"/>
      <c r="K34" s="45"/>
      <c r="L34" s="46"/>
      <c r="M34" s="44"/>
      <c r="N34" s="44"/>
      <c r="O34" s="44"/>
      <c r="P34" s="45"/>
    </row>
    <row r="35" spans="1:16" ht="25.5">
      <c r="A35" s="190">
        <v>19</v>
      </c>
      <c r="B35" s="92" t="s">
        <v>59</v>
      </c>
      <c r="C35" s="287" t="s">
        <v>106</v>
      </c>
      <c r="D35" s="134" t="s">
        <v>65</v>
      </c>
      <c r="E35" s="179">
        <v>107.6</v>
      </c>
      <c r="F35" s="150"/>
      <c r="G35" s="129"/>
      <c r="H35" s="44"/>
      <c r="I35" s="122"/>
      <c r="J35" s="122"/>
      <c r="K35" s="45"/>
      <c r="L35" s="46"/>
      <c r="M35" s="44"/>
      <c r="N35" s="44"/>
      <c r="O35" s="44"/>
      <c r="P35" s="45"/>
    </row>
    <row r="36" spans="1:16" ht="25.5">
      <c r="A36" s="190">
        <v>20</v>
      </c>
      <c r="B36" s="92" t="s">
        <v>59</v>
      </c>
      <c r="C36" s="287" t="s">
        <v>107</v>
      </c>
      <c r="D36" s="134" t="s">
        <v>65</v>
      </c>
      <c r="E36" s="179">
        <v>107.6</v>
      </c>
      <c r="F36" s="150"/>
      <c r="G36" s="129"/>
      <c r="H36" s="44"/>
      <c r="I36" s="122"/>
      <c r="J36" s="122"/>
      <c r="K36" s="45"/>
      <c r="L36" s="46"/>
      <c r="M36" s="44"/>
      <c r="N36" s="44"/>
      <c r="O36" s="44"/>
      <c r="P36" s="45"/>
    </row>
    <row r="37" spans="1:16" ht="25.5">
      <c r="A37" s="190">
        <v>21</v>
      </c>
      <c r="B37" s="92" t="s">
        <v>59</v>
      </c>
      <c r="C37" s="287" t="s">
        <v>108</v>
      </c>
      <c r="D37" s="134" t="s">
        <v>65</v>
      </c>
      <c r="E37" s="179">
        <v>107.6</v>
      </c>
      <c r="F37" s="150"/>
      <c r="G37" s="129"/>
      <c r="H37" s="44"/>
      <c r="I37" s="122"/>
      <c r="J37" s="122"/>
      <c r="K37" s="45"/>
      <c r="L37" s="46"/>
      <c r="M37" s="44"/>
      <c r="N37" s="44"/>
      <c r="O37" s="44"/>
      <c r="P37" s="45"/>
    </row>
    <row r="38" spans="1:16" ht="39" thickBot="1">
      <c r="A38" s="187">
        <v>22</v>
      </c>
      <c r="B38" s="186" t="s">
        <v>59</v>
      </c>
      <c r="C38" s="288" t="s">
        <v>109</v>
      </c>
      <c r="D38" s="141" t="s">
        <v>65</v>
      </c>
      <c r="E38" s="178">
        <v>39.200000000000003</v>
      </c>
      <c r="F38" s="169"/>
      <c r="G38" s="168"/>
      <c r="H38" s="48"/>
      <c r="I38" s="171"/>
      <c r="J38" s="171"/>
      <c r="K38" s="49"/>
      <c r="L38" s="47"/>
      <c r="M38" s="48"/>
      <c r="N38" s="48"/>
      <c r="O38" s="48"/>
      <c r="P38" s="49"/>
    </row>
    <row r="39" spans="1:16" ht="12" thickBot="1">
      <c r="A39" s="344" t="s">
        <v>424</v>
      </c>
      <c r="B39" s="345"/>
      <c r="C39" s="345"/>
      <c r="D39" s="345"/>
      <c r="E39" s="345"/>
      <c r="F39" s="345"/>
      <c r="G39" s="345"/>
      <c r="H39" s="345"/>
      <c r="I39" s="345"/>
      <c r="J39" s="345"/>
      <c r="K39" s="361"/>
      <c r="L39" s="124">
        <f>SUM(L14:L38)</f>
        <v>0</v>
      </c>
      <c r="M39" s="123">
        <f>SUM(M14:M38)</f>
        <v>0</v>
      </c>
      <c r="N39" s="123">
        <f>SUM(N14:N38)</f>
        <v>0</v>
      </c>
      <c r="O39" s="123">
        <f>SUM(O14:O38)</f>
        <v>0</v>
      </c>
      <c r="P39" s="140">
        <f>SUM(P14:P38)</f>
        <v>0</v>
      </c>
    </row>
    <row r="40" spans="1:16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</row>
    <row r="41" spans="1:16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</row>
    <row r="42" spans="1:16">
      <c r="A42" s="1" t="s">
        <v>14</v>
      </c>
      <c r="B42" s="16"/>
      <c r="C42" s="343">
        <f>'Kops a'!C37:H37</f>
        <v>0</v>
      </c>
      <c r="D42" s="343"/>
      <c r="E42" s="343"/>
      <c r="F42" s="343"/>
      <c r="G42" s="343"/>
      <c r="H42" s="343"/>
      <c r="I42" s="16"/>
      <c r="J42" s="16"/>
      <c r="K42" s="16"/>
      <c r="L42" s="16"/>
      <c r="M42" s="16"/>
      <c r="N42" s="16"/>
      <c r="O42" s="16"/>
      <c r="P42" s="16"/>
    </row>
    <row r="43" spans="1:16">
      <c r="A43" s="16"/>
      <c r="B43" s="16"/>
      <c r="C43" s="295" t="s">
        <v>15</v>
      </c>
      <c r="D43" s="295"/>
      <c r="E43" s="295"/>
      <c r="F43" s="295"/>
      <c r="G43" s="295"/>
      <c r="H43" s="295"/>
      <c r="I43" s="16"/>
      <c r="J43" s="16"/>
      <c r="K43" s="16"/>
      <c r="L43" s="16"/>
      <c r="M43" s="16"/>
      <c r="N43" s="16"/>
      <c r="O43" s="16"/>
      <c r="P43" s="16"/>
    </row>
    <row r="44" spans="1:16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</row>
    <row r="45" spans="1:16">
      <c r="A45" s="82" t="str">
        <f>'Kops a'!A40</f>
        <v>Tāme sastādīta _______________</v>
      </c>
      <c r="B45" s="83"/>
      <c r="C45" s="83"/>
      <c r="D45" s="83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</row>
    <row r="46" spans="1:16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</row>
    <row r="47" spans="1:16">
      <c r="A47" s="1" t="s">
        <v>37</v>
      </c>
      <c r="B47" s="16"/>
      <c r="C47" s="343">
        <f>'Kops a'!C42:H42</f>
        <v>0</v>
      </c>
      <c r="D47" s="343"/>
      <c r="E47" s="343"/>
      <c r="F47" s="343"/>
      <c r="G47" s="343"/>
      <c r="H47" s="343"/>
      <c r="I47" s="16"/>
      <c r="J47" s="16"/>
      <c r="K47" s="16"/>
      <c r="L47" s="16"/>
      <c r="M47" s="16"/>
      <c r="N47" s="16"/>
      <c r="O47" s="16"/>
      <c r="P47" s="16"/>
    </row>
    <row r="48" spans="1:16">
      <c r="A48" s="16"/>
      <c r="B48" s="16"/>
      <c r="C48" s="295" t="s">
        <v>15</v>
      </c>
      <c r="D48" s="295"/>
      <c r="E48" s="295"/>
      <c r="F48" s="295"/>
      <c r="G48" s="295"/>
      <c r="H48" s="295"/>
      <c r="I48" s="16"/>
      <c r="J48" s="16"/>
      <c r="K48" s="16"/>
      <c r="L48" s="16"/>
      <c r="M48" s="16"/>
      <c r="N48" s="16"/>
      <c r="O48" s="16"/>
      <c r="P48" s="16"/>
    </row>
    <row r="49" spans="1:16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</row>
    <row r="50" spans="1:16">
      <c r="A50" s="82" t="s">
        <v>54</v>
      </c>
      <c r="B50" s="83"/>
      <c r="C50" s="87">
        <f>'Kops a'!C45</f>
        <v>0</v>
      </c>
      <c r="D50" s="50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</row>
    <row r="51" spans="1:16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C48:H48"/>
    <mergeCell ref="C4:I4"/>
    <mergeCell ref="F12:K12"/>
    <mergeCell ref="A9:F9"/>
    <mergeCell ref="J9:M9"/>
    <mergeCell ref="D8:L8"/>
    <mergeCell ref="A39:K39"/>
    <mergeCell ref="C42:H42"/>
    <mergeCell ref="C43:H43"/>
    <mergeCell ref="C47:H47"/>
  </mergeCells>
  <conditionalFormatting sqref="I14:J38 A14:G38">
    <cfRule type="cellIs" dxfId="119" priority="22" operator="equal">
      <formula>0</formula>
    </cfRule>
  </conditionalFormatting>
  <conditionalFormatting sqref="N9:O9 H14:H38 K14:P38 D5:L8 D1">
    <cfRule type="cellIs" dxfId="118" priority="21" operator="equal">
      <formula>0</formula>
    </cfRule>
  </conditionalFormatting>
  <conditionalFormatting sqref="A9:F9">
    <cfRule type="containsText" dxfId="117" priority="19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 C4:I4">
    <cfRule type="cellIs" dxfId="116" priority="18" operator="equal">
      <formula>0</formula>
    </cfRule>
  </conditionalFormatting>
  <conditionalFormatting sqref="O10:P10">
    <cfRule type="cellIs" dxfId="115" priority="17" operator="equal">
      <formula>"20__. gada __. _________"</formula>
    </cfRule>
  </conditionalFormatting>
  <conditionalFormatting sqref="A39:K39">
    <cfRule type="containsText" dxfId="114" priority="16" operator="containsText" text="Tiešās izmaksas kopā, t. sk. darba devēja sociālais nodoklis __.__% ">
      <formula>NOT(ISERROR(SEARCH("Tiešās izmaksas kopā, t. sk. darba devēja sociālais nodoklis __.__% ",A39)))</formula>
    </cfRule>
  </conditionalFormatting>
  <conditionalFormatting sqref="L39:P39">
    <cfRule type="cellIs" dxfId="113" priority="11" operator="equal">
      <formula>0</formula>
    </cfRule>
  </conditionalFormatting>
  <conditionalFormatting sqref="C47:H47">
    <cfRule type="cellIs" dxfId="112" priority="4" operator="equal">
      <formula>0</formula>
    </cfRule>
  </conditionalFormatting>
  <conditionalFormatting sqref="C42:H42">
    <cfRule type="cellIs" dxfId="111" priority="3" operator="equal">
      <formula>0</formula>
    </cfRule>
  </conditionalFormatting>
  <conditionalFormatting sqref="C47:H47 C50 C42:H42">
    <cfRule type="cellIs" dxfId="110" priority="2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P74"/>
  <sheetViews>
    <sheetView view="pageBreakPreview" zoomScaleNormal="100" zoomScaleSheetLayoutView="100" workbookViewId="0">
      <selection activeCell="A62" sqref="A62:K62"/>
    </sheetView>
  </sheetViews>
  <sheetFormatPr defaultRowHeight="11.25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11.7109375" style="1" customWidth="1"/>
    <col min="6" max="6" width="7.85546875" style="1" customWidth="1"/>
    <col min="7" max="7" width="5.85546875" style="1" customWidth="1"/>
    <col min="8" max="8" width="6.7109375" style="1" customWidth="1"/>
    <col min="9" max="9" width="8" style="1" customWidth="1"/>
    <col min="10" max="10" width="11.28515625" style="1" customWidth="1"/>
    <col min="11" max="11" width="8.28515625" style="1" customWidth="1"/>
    <col min="12" max="12" width="7.7109375" style="1" customWidth="1"/>
    <col min="13" max="13" width="8.5703125" style="1" customWidth="1"/>
    <col min="14" max="15" width="7.7109375" style="1" customWidth="1"/>
    <col min="16" max="16" width="9" style="1" customWidth="1"/>
    <col min="17" max="16384" width="9.140625" style="1"/>
  </cols>
  <sheetData>
    <row r="1" spans="1:16">
      <c r="A1" s="22"/>
      <c r="B1" s="22"/>
      <c r="C1" s="26" t="s">
        <v>38</v>
      </c>
      <c r="D1" s="51">
        <f>'Kops a'!A17</f>
        <v>3</v>
      </c>
      <c r="E1" s="22"/>
      <c r="F1" s="22"/>
      <c r="G1" s="22"/>
      <c r="H1" s="22"/>
      <c r="I1" s="22"/>
      <c r="J1" s="22"/>
      <c r="N1" s="25"/>
      <c r="O1" s="26"/>
      <c r="P1" s="27"/>
    </row>
    <row r="2" spans="1:16">
      <c r="A2" s="28"/>
      <c r="B2" s="28"/>
      <c r="C2" s="347" t="s">
        <v>153</v>
      </c>
      <c r="D2" s="347"/>
      <c r="E2" s="347"/>
      <c r="F2" s="347"/>
      <c r="G2" s="347"/>
      <c r="H2" s="347"/>
      <c r="I2" s="347"/>
      <c r="J2" s="28"/>
    </row>
    <row r="3" spans="1:16">
      <c r="A3" s="29"/>
      <c r="B3" s="29"/>
      <c r="C3" s="338" t="s">
        <v>17</v>
      </c>
      <c r="D3" s="338"/>
      <c r="E3" s="338"/>
      <c r="F3" s="338"/>
      <c r="G3" s="338"/>
      <c r="H3" s="338"/>
      <c r="I3" s="338"/>
      <c r="J3" s="29"/>
    </row>
    <row r="4" spans="1:16">
      <c r="A4" s="29"/>
      <c r="B4" s="29"/>
      <c r="C4" s="348" t="s">
        <v>52</v>
      </c>
      <c r="D4" s="348"/>
      <c r="E4" s="348"/>
      <c r="F4" s="348"/>
      <c r="G4" s="348"/>
      <c r="H4" s="348"/>
      <c r="I4" s="348"/>
      <c r="J4" s="29"/>
    </row>
    <row r="5" spans="1:16">
      <c r="A5" s="22"/>
      <c r="B5" s="22"/>
      <c r="C5" s="26" t="s">
        <v>5</v>
      </c>
      <c r="D5" s="360" t="str">
        <f>'Kops a'!D6</f>
        <v>Daudzdzīvokļu dzīvojamā ēka</v>
      </c>
      <c r="E5" s="360"/>
      <c r="F5" s="360"/>
      <c r="G5" s="360"/>
      <c r="H5" s="360"/>
      <c r="I5" s="360"/>
      <c r="J5" s="360"/>
      <c r="K5" s="360"/>
      <c r="L5" s="360"/>
      <c r="M5" s="16"/>
      <c r="N5" s="16"/>
      <c r="O5" s="16"/>
      <c r="P5" s="16"/>
    </row>
    <row r="6" spans="1:16">
      <c r="A6" s="22"/>
      <c r="B6" s="22"/>
      <c r="C6" s="26" t="s">
        <v>6</v>
      </c>
      <c r="D6" s="360" t="str">
        <f>'Kops a'!D7</f>
        <v>Energoefektivitātes paaugstināšanas būvdarbi daudzdzīvokļu dzīvojamā mājā</v>
      </c>
      <c r="E6" s="360"/>
      <c r="F6" s="360"/>
      <c r="G6" s="360"/>
      <c r="H6" s="360"/>
      <c r="I6" s="360"/>
      <c r="J6" s="360"/>
      <c r="K6" s="360"/>
      <c r="L6" s="360"/>
      <c r="M6" s="16"/>
      <c r="N6" s="16"/>
      <c r="O6" s="16"/>
      <c r="P6" s="16"/>
    </row>
    <row r="7" spans="1:16">
      <c r="A7" s="22"/>
      <c r="B7" s="22"/>
      <c r="C7" s="26" t="s">
        <v>7</v>
      </c>
      <c r="D7" s="360" t="str">
        <f>'Kops a'!D8</f>
        <v>Zeiferta iela 24, Olaine</v>
      </c>
      <c r="E7" s="360"/>
      <c r="F7" s="360"/>
      <c r="G7" s="360"/>
      <c r="H7" s="360"/>
      <c r="I7" s="360"/>
      <c r="J7" s="360"/>
      <c r="K7" s="360"/>
      <c r="L7" s="360"/>
      <c r="M7" s="16"/>
      <c r="N7" s="16"/>
      <c r="O7" s="16"/>
      <c r="P7" s="16"/>
    </row>
    <row r="8" spans="1:16">
      <c r="A8" s="22"/>
      <c r="B8" s="22"/>
      <c r="C8" s="4" t="s">
        <v>20</v>
      </c>
      <c r="D8" s="360" t="str">
        <f>'Kops a'!D9</f>
        <v>Iepirkums Nr.AS OŪS 2021/01_E</v>
      </c>
      <c r="E8" s="360"/>
      <c r="F8" s="360"/>
      <c r="G8" s="360"/>
      <c r="H8" s="360"/>
      <c r="I8" s="360"/>
      <c r="J8" s="360"/>
      <c r="K8" s="360"/>
      <c r="L8" s="360"/>
      <c r="M8" s="16"/>
      <c r="N8" s="16"/>
      <c r="O8" s="16"/>
      <c r="P8" s="16"/>
    </row>
    <row r="9" spans="1:16" ht="11.25" customHeight="1">
      <c r="A9" s="349" t="s">
        <v>416</v>
      </c>
      <c r="B9" s="349"/>
      <c r="C9" s="349"/>
      <c r="D9" s="349"/>
      <c r="E9" s="349"/>
      <c r="F9" s="349"/>
      <c r="G9" s="30"/>
      <c r="H9" s="30"/>
      <c r="I9" s="30"/>
      <c r="J9" s="353" t="s">
        <v>39</v>
      </c>
      <c r="K9" s="353"/>
      <c r="L9" s="353"/>
      <c r="M9" s="353"/>
      <c r="N9" s="359">
        <f>P62</f>
        <v>0</v>
      </c>
      <c r="O9" s="359"/>
      <c r="P9" s="30"/>
    </row>
    <row r="10" spans="1:16">
      <c r="A10" s="31"/>
      <c r="B10" s="32"/>
      <c r="C10" s="4"/>
      <c r="D10" s="22"/>
      <c r="E10" s="22"/>
      <c r="F10" s="22"/>
      <c r="G10" s="22"/>
      <c r="H10" s="22"/>
      <c r="I10" s="22"/>
      <c r="J10" s="22"/>
      <c r="K10" s="22"/>
      <c r="L10" s="28"/>
      <c r="M10" s="28"/>
      <c r="O10" s="85"/>
      <c r="P10" s="84" t="str">
        <f>A68</f>
        <v>Tāme sastādīta _______________</v>
      </c>
    </row>
    <row r="11" spans="1:16" ht="12" thickBot="1">
      <c r="A11" s="31"/>
      <c r="B11" s="32"/>
      <c r="C11" s="4"/>
      <c r="D11" s="22"/>
      <c r="E11" s="22"/>
      <c r="F11" s="22"/>
      <c r="G11" s="22"/>
      <c r="H11" s="22"/>
      <c r="I11" s="22"/>
      <c r="J11" s="22"/>
      <c r="K11" s="22"/>
      <c r="L11" s="33"/>
      <c r="M11" s="33"/>
      <c r="N11" s="34"/>
      <c r="O11" s="25"/>
      <c r="P11" s="22"/>
    </row>
    <row r="12" spans="1:16">
      <c r="A12" s="317" t="s">
        <v>23</v>
      </c>
      <c r="B12" s="354" t="s">
        <v>40</v>
      </c>
      <c r="C12" s="351" t="s">
        <v>41</v>
      </c>
      <c r="D12" s="357" t="s">
        <v>42</v>
      </c>
      <c r="E12" s="341" t="s">
        <v>43</v>
      </c>
      <c r="F12" s="362" t="s">
        <v>44</v>
      </c>
      <c r="G12" s="351"/>
      <c r="H12" s="351"/>
      <c r="I12" s="351"/>
      <c r="J12" s="351"/>
      <c r="K12" s="363"/>
      <c r="L12" s="350" t="s">
        <v>45</v>
      </c>
      <c r="M12" s="351"/>
      <c r="N12" s="351"/>
      <c r="O12" s="351"/>
      <c r="P12" s="352"/>
    </row>
    <row r="13" spans="1:16" ht="126.75" customHeight="1">
      <c r="A13" s="318"/>
      <c r="B13" s="355"/>
      <c r="C13" s="356"/>
      <c r="D13" s="358"/>
      <c r="E13" s="342"/>
      <c r="F13" s="204" t="s">
        <v>46</v>
      </c>
      <c r="G13" s="130" t="s">
        <v>47</v>
      </c>
      <c r="H13" s="130" t="s">
        <v>48</v>
      </c>
      <c r="I13" s="130" t="s">
        <v>49</v>
      </c>
      <c r="J13" s="130" t="s">
        <v>50</v>
      </c>
      <c r="K13" s="208" t="s">
        <v>51</v>
      </c>
      <c r="L13" s="89" t="s">
        <v>46</v>
      </c>
      <c r="M13" s="130" t="s">
        <v>48</v>
      </c>
      <c r="N13" s="130" t="s">
        <v>49</v>
      </c>
      <c r="O13" s="130" t="s">
        <v>50</v>
      </c>
      <c r="P13" s="131" t="s">
        <v>51</v>
      </c>
    </row>
    <row r="14" spans="1:16" ht="12.75">
      <c r="A14" s="159"/>
      <c r="B14" s="92"/>
      <c r="C14" s="115" t="s">
        <v>85</v>
      </c>
      <c r="D14" s="156"/>
      <c r="E14" s="146"/>
      <c r="F14" s="109"/>
      <c r="G14" s="129"/>
      <c r="H14" s="44"/>
      <c r="I14" s="151"/>
      <c r="J14" s="151"/>
      <c r="K14" s="181"/>
      <c r="L14" s="46"/>
      <c r="M14" s="44"/>
      <c r="N14" s="44"/>
      <c r="O14" s="44"/>
      <c r="P14" s="45"/>
    </row>
    <row r="15" spans="1:16" ht="25.5">
      <c r="A15" s="159">
        <v>1</v>
      </c>
      <c r="B15" s="92" t="s">
        <v>59</v>
      </c>
      <c r="C15" s="137" t="s">
        <v>110</v>
      </c>
      <c r="D15" s="156" t="s">
        <v>67</v>
      </c>
      <c r="E15" s="146">
        <v>3</v>
      </c>
      <c r="F15" s="191"/>
      <c r="G15" s="129"/>
      <c r="H15" s="44"/>
      <c r="I15" s="129"/>
      <c r="J15" s="129"/>
      <c r="K15" s="181"/>
      <c r="L15" s="46"/>
      <c r="M15" s="44"/>
      <c r="N15" s="44"/>
      <c r="O15" s="44"/>
      <c r="P15" s="45"/>
    </row>
    <row r="16" spans="1:16" ht="25.5">
      <c r="A16" s="159">
        <v>2</v>
      </c>
      <c r="B16" s="92" t="s">
        <v>59</v>
      </c>
      <c r="C16" s="137" t="s">
        <v>111</v>
      </c>
      <c r="D16" s="156" t="s">
        <v>61</v>
      </c>
      <c r="E16" s="146">
        <v>95.6</v>
      </c>
      <c r="F16" s="191"/>
      <c r="G16" s="129"/>
      <c r="H16" s="44"/>
      <c r="I16" s="129"/>
      <c r="J16" s="129"/>
      <c r="K16" s="181"/>
      <c r="L16" s="46"/>
      <c r="M16" s="44"/>
      <c r="N16" s="44"/>
      <c r="O16" s="44"/>
      <c r="P16" s="45"/>
    </row>
    <row r="17" spans="1:16" ht="12.75">
      <c r="A17" s="159">
        <v>3</v>
      </c>
      <c r="B17" s="92" t="s">
        <v>59</v>
      </c>
      <c r="C17" s="137" t="s">
        <v>112</v>
      </c>
      <c r="D17" s="156" t="s">
        <v>67</v>
      </c>
      <c r="E17" s="166">
        <v>1</v>
      </c>
      <c r="F17" s="191"/>
      <c r="G17" s="129"/>
      <c r="H17" s="44"/>
      <c r="I17" s="157"/>
      <c r="J17" s="157"/>
      <c r="K17" s="181"/>
      <c r="L17" s="46"/>
      <c r="M17" s="44"/>
      <c r="N17" s="44"/>
      <c r="O17" s="44"/>
      <c r="P17" s="45"/>
    </row>
    <row r="18" spans="1:16" ht="12.75">
      <c r="A18" s="159">
        <v>4</v>
      </c>
      <c r="B18" s="92" t="s">
        <v>59</v>
      </c>
      <c r="C18" s="137" t="s">
        <v>113</v>
      </c>
      <c r="D18" s="156" t="s">
        <v>67</v>
      </c>
      <c r="E18" s="166">
        <v>1</v>
      </c>
      <c r="F18" s="191"/>
      <c r="G18" s="129"/>
      <c r="H18" s="44"/>
      <c r="I18" s="122"/>
      <c r="J18" s="122"/>
      <c r="K18" s="181"/>
      <c r="L18" s="46"/>
      <c r="M18" s="44"/>
      <c r="N18" s="44"/>
      <c r="O18" s="44"/>
      <c r="P18" s="45"/>
    </row>
    <row r="19" spans="1:16" ht="38.25">
      <c r="A19" s="159">
        <v>5</v>
      </c>
      <c r="B19" s="92" t="s">
        <v>59</v>
      </c>
      <c r="C19" s="100" t="s">
        <v>114</v>
      </c>
      <c r="D19" s="156" t="s">
        <v>65</v>
      </c>
      <c r="E19" s="166">
        <v>321.32400000000001</v>
      </c>
      <c r="F19" s="191"/>
      <c r="G19" s="129"/>
      <c r="H19" s="44"/>
      <c r="I19" s="122"/>
      <c r="J19" s="122"/>
      <c r="K19" s="181"/>
      <c r="L19" s="46"/>
      <c r="M19" s="44"/>
      <c r="N19" s="44"/>
      <c r="O19" s="44"/>
      <c r="P19" s="45"/>
    </row>
    <row r="20" spans="1:16" ht="25.5">
      <c r="A20" s="159">
        <v>6</v>
      </c>
      <c r="B20" s="92" t="s">
        <v>59</v>
      </c>
      <c r="C20" s="100" t="s">
        <v>115</v>
      </c>
      <c r="D20" s="156" t="s">
        <v>65</v>
      </c>
      <c r="E20" s="166">
        <v>177</v>
      </c>
      <c r="F20" s="191"/>
      <c r="G20" s="129"/>
      <c r="H20" s="44"/>
      <c r="I20" s="122"/>
      <c r="J20" s="122"/>
      <c r="K20" s="181"/>
      <c r="L20" s="46"/>
      <c r="M20" s="44"/>
      <c r="N20" s="44"/>
      <c r="O20" s="44"/>
      <c r="P20" s="45"/>
    </row>
    <row r="21" spans="1:16" ht="25.5">
      <c r="A21" s="159">
        <v>7</v>
      </c>
      <c r="B21" s="92" t="s">
        <v>59</v>
      </c>
      <c r="C21" s="137" t="s">
        <v>116</v>
      </c>
      <c r="D21" s="156" t="s">
        <v>65</v>
      </c>
      <c r="E21" s="166">
        <v>42</v>
      </c>
      <c r="F21" s="191"/>
      <c r="G21" s="129"/>
      <c r="H21" s="44"/>
      <c r="I21" s="122"/>
      <c r="J21" s="122"/>
      <c r="K21" s="181"/>
      <c r="L21" s="46"/>
      <c r="M21" s="44"/>
      <c r="N21" s="44"/>
      <c r="O21" s="44"/>
      <c r="P21" s="45"/>
    </row>
    <row r="22" spans="1:16" ht="25.5">
      <c r="A22" s="159">
        <v>8</v>
      </c>
      <c r="B22" s="92" t="s">
        <v>59</v>
      </c>
      <c r="C22" s="137" t="s">
        <v>117</v>
      </c>
      <c r="D22" s="156" t="s">
        <v>83</v>
      </c>
      <c r="E22" s="166">
        <v>10.5</v>
      </c>
      <c r="F22" s="191"/>
      <c r="G22" s="129"/>
      <c r="H22" s="44"/>
      <c r="I22" s="122"/>
      <c r="J22" s="122"/>
      <c r="K22" s="181"/>
      <c r="L22" s="46"/>
      <c r="M22" s="44"/>
      <c r="N22" s="44"/>
      <c r="O22" s="44"/>
      <c r="P22" s="45"/>
    </row>
    <row r="23" spans="1:16" ht="12.75">
      <c r="A23" s="159">
        <v>9</v>
      </c>
      <c r="B23" s="92" t="s">
        <v>59</v>
      </c>
      <c r="C23" s="137" t="s">
        <v>118</v>
      </c>
      <c r="D23" s="156" t="s">
        <v>152</v>
      </c>
      <c r="E23" s="166">
        <v>44.7</v>
      </c>
      <c r="F23" s="191"/>
      <c r="G23" s="129"/>
      <c r="H23" s="44"/>
      <c r="I23" s="122"/>
      <c r="J23" s="122"/>
      <c r="K23" s="181"/>
      <c r="L23" s="46"/>
      <c r="M23" s="44"/>
      <c r="N23" s="44"/>
      <c r="O23" s="44"/>
      <c r="P23" s="45"/>
    </row>
    <row r="24" spans="1:16" ht="25.5">
      <c r="A24" s="159">
        <v>10</v>
      </c>
      <c r="B24" s="92" t="s">
        <v>59</v>
      </c>
      <c r="C24" s="137" t="s">
        <v>119</v>
      </c>
      <c r="D24" s="156" t="s">
        <v>69</v>
      </c>
      <c r="E24" s="166">
        <v>24</v>
      </c>
      <c r="F24" s="191"/>
      <c r="G24" s="129"/>
      <c r="H24" s="44"/>
      <c r="I24" s="122"/>
      <c r="J24" s="122"/>
      <c r="K24" s="181"/>
      <c r="L24" s="46"/>
      <c r="M24" s="44"/>
      <c r="N24" s="44"/>
      <c r="O24" s="44"/>
      <c r="P24" s="45"/>
    </row>
    <row r="25" spans="1:16" ht="12.75">
      <c r="A25" s="159">
        <v>11</v>
      </c>
      <c r="B25" s="92" t="s">
        <v>59</v>
      </c>
      <c r="C25" s="137" t="s">
        <v>120</v>
      </c>
      <c r="D25" s="156" t="s">
        <v>65</v>
      </c>
      <c r="E25" s="166">
        <v>3490</v>
      </c>
      <c r="F25" s="191"/>
      <c r="G25" s="129"/>
      <c r="H25" s="44"/>
      <c r="I25" s="129"/>
      <c r="J25" s="129"/>
      <c r="K25" s="181"/>
      <c r="L25" s="46"/>
      <c r="M25" s="44"/>
      <c r="N25" s="44"/>
      <c r="O25" s="44"/>
      <c r="P25" s="45"/>
    </row>
    <row r="26" spans="1:16" ht="12.75">
      <c r="A26" s="159">
        <v>12</v>
      </c>
      <c r="B26" s="92" t="s">
        <v>59</v>
      </c>
      <c r="C26" s="137" t="s">
        <v>121</v>
      </c>
      <c r="D26" s="156" t="s">
        <v>63</v>
      </c>
      <c r="E26" s="166">
        <v>1</v>
      </c>
      <c r="F26" s="191"/>
      <c r="G26" s="129"/>
      <c r="H26" s="44"/>
      <c r="I26" s="122"/>
      <c r="J26" s="122"/>
      <c r="K26" s="181"/>
      <c r="L26" s="46"/>
      <c r="M26" s="44"/>
      <c r="N26" s="44"/>
      <c r="O26" s="44"/>
      <c r="P26" s="45"/>
    </row>
    <row r="27" spans="1:16" ht="25.5">
      <c r="A27" s="159"/>
      <c r="B27" s="92"/>
      <c r="C27" s="115" t="s">
        <v>122</v>
      </c>
      <c r="D27" s="156"/>
      <c r="E27" s="166"/>
      <c r="F27" s="180"/>
      <c r="G27" s="129"/>
      <c r="H27" s="44"/>
      <c r="I27" s="122"/>
      <c r="J27" s="122"/>
      <c r="K27" s="181"/>
      <c r="L27" s="46"/>
      <c r="M27" s="44"/>
      <c r="N27" s="44"/>
      <c r="O27" s="44"/>
      <c r="P27" s="45"/>
    </row>
    <row r="28" spans="1:16" ht="12.75">
      <c r="A28" s="159">
        <v>13</v>
      </c>
      <c r="B28" s="92" t="s">
        <v>59</v>
      </c>
      <c r="C28" s="137" t="s">
        <v>123</v>
      </c>
      <c r="D28" s="156" t="s">
        <v>65</v>
      </c>
      <c r="E28" s="166">
        <v>64.5</v>
      </c>
      <c r="F28" s="191"/>
      <c r="G28" s="129"/>
      <c r="H28" s="44"/>
      <c r="I28" s="157"/>
      <c r="J28" s="157"/>
      <c r="K28" s="181"/>
      <c r="L28" s="46"/>
      <c r="M28" s="44"/>
      <c r="N28" s="44"/>
      <c r="O28" s="44"/>
      <c r="P28" s="45"/>
    </row>
    <row r="29" spans="1:16" ht="25.5">
      <c r="A29" s="159">
        <v>14</v>
      </c>
      <c r="B29" s="92" t="s">
        <v>59</v>
      </c>
      <c r="C29" s="287" t="s">
        <v>124</v>
      </c>
      <c r="D29" s="156" t="s">
        <v>65</v>
      </c>
      <c r="E29" s="166">
        <v>64.5</v>
      </c>
      <c r="F29" s="191"/>
      <c r="G29" s="129"/>
      <c r="H29" s="44"/>
      <c r="I29" s="122"/>
      <c r="J29" s="122"/>
      <c r="K29" s="181"/>
      <c r="L29" s="46"/>
      <c r="M29" s="44"/>
      <c r="N29" s="44"/>
      <c r="O29" s="44"/>
      <c r="P29" s="45"/>
    </row>
    <row r="30" spans="1:16" ht="12.75">
      <c r="A30" s="159">
        <v>15</v>
      </c>
      <c r="B30" s="92" t="s">
        <v>59</v>
      </c>
      <c r="C30" s="287" t="s">
        <v>125</v>
      </c>
      <c r="D30" s="156" t="s">
        <v>65</v>
      </c>
      <c r="E30" s="166">
        <v>64.5</v>
      </c>
      <c r="F30" s="191"/>
      <c r="G30" s="129"/>
      <c r="H30" s="44"/>
      <c r="I30" s="129"/>
      <c r="J30" s="129"/>
      <c r="K30" s="181"/>
      <c r="L30" s="46"/>
      <c r="M30" s="44"/>
      <c r="N30" s="44"/>
      <c r="O30" s="44"/>
      <c r="P30" s="45"/>
    </row>
    <row r="31" spans="1:16" ht="38.25">
      <c r="A31" s="159">
        <v>16</v>
      </c>
      <c r="B31" s="92" t="s">
        <v>59</v>
      </c>
      <c r="C31" s="287" t="s">
        <v>126</v>
      </c>
      <c r="D31" s="156" t="s">
        <v>65</v>
      </c>
      <c r="E31" s="166">
        <v>64.5</v>
      </c>
      <c r="F31" s="191"/>
      <c r="G31" s="129"/>
      <c r="H31" s="44"/>
      <c r="I31" s="157"/>
      <c r="J31" s="157"/>
      <c r="K31" s="181"/>
      <c r="L31" s="46"/>
      <c r="M31" s="44"/>
      <c r="N31" s="44"/>
      <c r="O31" s="44"/>
      <c r="P31" s="45"/>
    </row>
    <row r="32" spans="1:16" ht="38.25">
      <c r="A32" s="159">
        <v>17</v>
      </c>
      <c r="B32" s="92" t="s">
        <v>59</v>
      </c>
      <c r="C32" s="287" t="s">
        <v>127</v>
      </c>
      <c r="D32" s="156" t="s">
        <v>65</v>
      </c>
      <c r="E32" s="166">
        <v>64.5</v>
      </c>
      <c r="F32" s="191"/>
      <c r="G32" s="129"/>
      <c r="H32" s="44"/>
      <c r="I32" s="122"/>
      <c r="J32" s="122"/>
      <c r="K32" s="181"/>
      <c r="L32" s="46"/>
      <c r="M32" s="44"/>
      <c r="N32" s="44"/>
      <c r="O32" s="44"/>
      <c r="P32" s="45"/>
    </row>
    <row r="33" spans="1:16" ht="25.5">
      <c r="A33" s="159">
        <v>18</v>
      </c>
      <c r="B33" s="92" t="s">
        <v>59</v>
      </c>
      <c r="C33" s="287" t="s">
        <v>107</v>
      </c>
      <c r="D33" s="156" t="s">
        <v>65</v>
      </c>
      <c r="E33" s="166">
        <v>64.5</v>
      </c>
      <c r="F33" s="191"/>
      <c r="G33" s="129"/>
      <c r="H33" s="44"/>
      <c r="I33" s="122"/>
      <c r="J33" s="122"/>
      <c r="K33" s="181"/>
      <c r="L33" s="46"/>
      <c r="M33" s="44"/>
      <c r="N33" s="44"/>
      <c r="O33" s="44"/>
      <c r="P33" s="45"/>
    </row>
    <row r="34" spans="1:16" ht="25.5">
      <c r="A34" s="159">
        <v>19</v>
      </c>
      <c r="B34" s="92" t="s">
        <v>59</v>
      </c>
      <c r="C34" s="287" t="s">
        <v>128</v>
      </c>
      <c r="D34" s="156" t="s">
        <v>65</v>
      </c>
      <c r="E34" s="166">
        <v>64.5</v>
      </c>
      <c r="F34" s="191"/>
      <c r="G34" s="129"/>
      <c r="H34" s="44"/>
      <c r="I34" s="122"/>
      <c r="J34" s="122"/>
      <c r="K34" s="181"/>
      <c r="L34" s="46"/>
      <c r="M34" s="44"/>
      <c r="N34" s="44"/>
      <c r="O34" s="44"/>
      <c r="P34" s="45"/>
    </row>
    <row r="35" spans="1:16" ht="12.75">
      <c r="A35" s="159">
        <v>20</v>
      </c>
      <c r="B35" s="92" t="s">
        <v>59</v>
      </c>
      <c r="C35" s="137" t="s">
        <v>129</v>
      </c>
      <c r="D35" s="156" t="s">
        <v>67</v>
      </c>
      <c r="E35" s="166">
        <v>452</v>
      </c>
      <c r="F35" s="191"/>
      <c r="G35" s="129"/>
      <c r="H35" s="44"/>
      <c r="I35" s="129"/>
      <c r="J35" s="129"/>
      <c r="K35" s="181"/>
      <c r="L35" s="46"/>
      <c r="M35" s="44"/>
      <c r="N35" s="44"/>
      <c r="O35" s="44"/>
      <c r="P35" s="45"/>
    </row>
    <row r="36" spans="1:16" ht="25.5">
      <c r="A36" s="159"/>
      <c r="B36" s="92"/>
      <c r="C36" s="115" t="s">
        <v>130</v>
      </c>
      <c r="D36" s="156"/>
      <c r="E36" s="166"/>
      <c r="F36" s="191"/>
      <c r="G36" s="129"/>
      <c r="H36" s="44"/>
      <c r="I36" s="129"/>
      <c r="J36" s="129"/>
      <c r="K36" s="181"/>
      <c r="L36" s="46"/>
      <c r="M36" s="44"/>
      <c r="N36" s="44"/>
      <c r="O36" s="44"/>
      <c r="P36" s="45"/>
    </row>
    <row r="37" spans="1:16" ht="12.75">
      <c r="A37" s="159">
        <v>21</v>
      </c>
      <c r="B37" s="92" t="s">
        <v>59</v>
      </c>
      <c r="C37" s="137" t="s">
        <v>123</v>
      </c>
      <c r="D37" s="156" t="s">
        <v>65</v>
      </c>
      <c r="E37" s="166">
        <v>2550.8000000000002</v>
      </c>
      <c r="F37" s="191"/>
      <c r="G37" s="129"/>
      <c r="H37" s="44"/>
      <c r="I37" s="157"/>
      <c r="J37" s="157"/>
      <c r="K37" s="181"/>
      <c r="L37" s="46"/>
      <c r="M37" s="44"/>
      <c r="N37" s="44"/>
      <c r="O37" s="44"/>
      <c r="P37" s="45"/>
    </row>
    <row r="38" spans="1:16" ht="25.5">
      <c r="A38" s="159">
        <v>22</v>
      </c>
      <c r="B38" s="92" t="s">
        <v>59</v>
      </c>
      <c r="C38" s="287" t="s">
        <v>131</v>
      </c>
      <c r="D38" s="156" t="s">
        <v>65</v>
      </c>
      <c r="E38" s="166">
        <v>2550.8000000000002</v>
      </c>
      <c r="F38" s="191"/>
      <c r="G38" s="129"/>
      <c r="H38" s="44"/>
      <c r="I38" s="122"/>
      <c r="J38" s="122"/>
      <c r="K38" s="181"/>
      <c r="L38" s="46"/>
      <c r="M38" s="44"/>
      <c r="N38" s="44"/>
      <c r="O38" s="44"/>
      <c r="P38" s="45"/>
    </row>
    <row r="39" spans="1:16" ht="12.75">
      <c r="A39" s="159">
        <v>23</v>
      </c>
      <c r="B39" s="92" t="s">
        <v>59</v>
      </c>
      <c r="C39" s="287" t="s">
        <v>132</v>
      </c>
      <c r="D39" s="156" t="s">
        <v>65</v>
      </c>
      <c r="E39" s="166">
        <v>2550.8000000000002</v>
      </c>
      <c r="F39" s="191"/>
      <c r="G39" s="129"/>
      <c r="H39" s="44"/>
      <c r="I39" s="129"/>
      <c r="J39" s="129"/>
      <c r="K39" s="181"/>
      <c r="L39" s="46"/>
      <c r="M39" s="44"/>
      <c r="N39" s="44"/>
      <c r="O39" s="44"/>
      <c r="P39" s="45"/>
    </row>
    <row r="40" spans="1:16" ht="38.25">
      <c r="A40" s="159">
        <v>24</v>
      </c>
      <c r="B40" s="92" t="s">
        <v>59</v>
      </c>
      <c r="C40" s="287" t="s">
        <v>126</v>
      </c>
      <c r="D40" s="156" t="s">
        <v>65</v>
      </c>
      <c r="E40" s="166">
        <v>2550.8000000000002</v>
      </c>
      <c r="F40" s="191"/>
      <c r="G40" s="129"/>
      <c r="H40" s="44"/>
      <c r="I40" s="157"/>
      <c r="J40" s="157"/>
      <c r="K40" s="181"/>
      <c r="L40" s="46"/>
      <c r="M40" s="44"/>
      <c r="N40" s="44"/>
      <c r="O40" s="44"/>
      <c r="P40" s="45"/>
    </row>
    <row r="41" spans="1:16" ht="38.25">
      <c r="A41" s="159">
        <v>25</v>
      </c>
      <c r="B41" s="92" t="s">
        <v>59</v>
      </c>
      <c r="C41" s="287" t="s">
        <v>133</v>
      </c>
      <c r="D41" s="156" t="s">
        <v>65</v>
      </c>
      <c r="E41" s="166">
        <v>2550.8000000000002</v>
      </c>
      <c r="F41" s="191"/>
      <c r="G41" s="129"/>
      <c r="H41" s="44"/>
      <c r="I41" s="122"/>
      <c r="J41" s="122"/>
      <c r="K41" s="181"/>
      <c r="L41" s="46"/>
      <c r="M41" s="44"/>
      <c r="N41" s="44"/>
      <c r="O41" s="44"/>
      <c r="P41" s="45"/>
    </row>
    <row r="42" spans="1:16" ht="25.5">
      <c r="A42" s="159">
        <v>26</v>
      </c>
      <c r="B42" s="92" t="s">
        <v>59</v>
      </c>
      <c r="C42" s="287" t="s">
        <v>107</v>
      </c>
      <c r="D42" s="156" t="s">
        <v>65</v>
      </c>
      <c r="E42" s="166">
        <v>2550.8000000000002</v>
      </c>
      <c r="F42" s="191"/>
      <c r="G42" s="129"/>
      <c r="H42" s="44"/>
      <c r="I42" s="122"/>
      <c r="J42" s="122"/>
      <c r="K42" s="181"/>
      <c r="L42" s="46"/>
      <c r="M42" s="44"/>
      <c r="N42" s="44"/>
      <c r="O42" s="44"/>
      <c r="P42" s="45"/>
    </row>
    <row r="43" spans="1:16" ht="25.5">
      <c r="A43" s="159">
        <v>27</v>
      </c>
      <c r="B43" s="92" t="s">
        <v>59</v>
      </c>
      <c r="C43" s="287" t="s">
        <v>134</v>
      </c>
      <c r="D43" s="156" t="s">
        <v>65</v>
      </c>
      <c r="E43" s="166">
        <v>2550.8000000000002</v>
      </c>
      <c r="F43" s="191"/>
      <c r="G43" s="129"/>
      <c r="H43" s="44"/>
      <c r="I43" s="122"/>
      <c r="J43" s="122"/>
      <c r="K43" s="181"/>
      <c r="L43" s="46"/>
      <c r="M43" s="44"/>
      <c r="N43" s="44"/>
      <c r="O43" s="44"/>
      <c r="P43" s="45"/>
    </row>
    <row r="44" spans="1:16" ht="12.75">
      <c r="A44" s="159">
        <v>28</v>
      </c>
      <c r="B44" s="92" t="s">
        <v>59</v>
      </c>
      <c r="C44" s="137" t="s">
        <v>129</v>
      </c>
      <c r="D44" s="156" t="s">
        <v>67</v>
      </c>
      <c r="E44" s="166">
        <v>17856</v>
      </c>
      <c r="F44" s="191"/>
      <c r="G44" s="129"/>
      <c r="H44" s="44"/>
      <c r="I44" s="129"/>
      <c r="J44" s="129"/>
      <c r="K44" s="181"/>
      <c r="L44" s="46"/>
      <c r="M44" s="44"/>
      <c r="N44" s="44"/>
      <c r="O44" s="44"/>
      <c r="P44" s="45"/>
    </row>
    <row r="45" spans="1:16" ht="25.5">
      <c r="A45" s="159">
        <v>29</v>
      </c>
      <c r="B45" s="92" t="s">
        <v>59</v>
      </c>
      <c r="C45" s="137" t="s">
        <v>135</v>
      </c>
      <c r="D45" s="156" t="s">
        <v>67</v>
      </c>
      <c r="E45" s="166">
        <v>1</v>
      </c>
      <c r="F45" s="191"/>
      <c r="G45" s="129"/>
      <c r="H45" s="44"/>
      <c r="I45" s="129"/>
      <c r="J45" s="129"/>
      <c r="K45" s="181"/>
      <c r="L45" s="46"/>
      <c r="M45" s="44"/>
      <c r="N45" s="44"/>
      <c r="O45" s="44"/>
      <c r="P45" s="45"/>
    </row>
    <row r="46" spans="1:16" ht="38.25">
      <c r="A46" s="159"/>
      <c r="B46" s="92"/>
      <c r="C46" s="115" t="s">
        <v>136</v>
      </c>
      <c r="D46" s="156"/>
      <c r="E46" s="166"/>
      <c r="F46" s="180"/>
      <c r="G46" s="129"/>
      <c r="H46" s="44"/>
      <c r="I46" s="122"/>
      <c r="J46" s="122"/>
      <c r="K46" s="181"/>
      <c r="L46" s="46"/>
      <c r="M46" s="44"/>
      <c r="N46" s="44"/>
      <c r="O46" s="44"/>
      <c r="P46" s="45"/>
    </row>
    <row r="47" spans="1:16" ht="12.75">
      <c r="A47" s="159">
        <v>30</v>
      </c>
      <c r="B47" s="92" t="s">
        <v>59</v>
      </c>
      <c r="C47" s="137" t="s">
        <v>137</v>
      </c>
      <c r="D47" s="156" t="s">
        <v>83</v>
      </c>
      <c r="E47" s="166">
        <v>3.8</v>
      </c>
      <c r="F47" s="191"/>
      <c r="G47" s="129"/>
      <c r="H47" s="44"/>
      <c r="I47" s="122"/>
      <c r="J47" s="122"/>
      <c r="K47" s="181"/>
      <c r="L47" s="46"/>
      <c r="M47" s="44"/>
      <c r="N47" s="44"/>
      <c r="O47" s="44"/>
      <c r="P47" s="45"/>
    </row>
    <row r="48" spans="1:16" ht="12.75">
      <c r="A48" s="159">
        <v>31</v>
      </c>
      <c r="B48" s="92" t="s">
        <v>59</v>
      </c>
      <c r="C48" s="137" t="s">
        <v>138</v>
      </c>
      <c r="D48" s="156" t="s">
        <v>67</v>
      </c>
      <c r="E48" s="166">
        <v>660</v>
      </c>
      <c r="F48" s="191"/>
      <c r="G48" s="129"/>
      <c r="H48" s="44"/>
      <c r="I48" s="122"/>
      <c r="J48" s="122"/>
      <c r="K48" s="181"/>
      <c r="L48" s="46"/>
      <c r="M48" s="44"/>
      <c r="N48" s="44"/>
      <c r="O48" s="44"/>
      <c r="P48" s="45"/>
    </row>
    <row r="49" spans="1:16" ht="12.75">
      <c r="A49" s="159">
        <v>32</v>
      </c>
      <c r="B49" s="92" t="s">
        <v>59</v>
      </c>
      <c r="C49" s="137" t="s">
        <v>139</v>
      </c>
      <c r="D49" s="156" t="s">
        <v>67</v>
      </c>
      <c r="E49" s="166">
        <v>660</v>
      </c>
      <c r="F49" s="191"/>
      <c r="G49" s="129"/>
      <c r="H49" s="44"/>
      <c r="I49" s="122"/>
      <c r="J49" s="122"/>
      <c r="K49" s="181"/>
      <c r="L49" s="46"/>
      <c r="M49" s="44"/>
      <c r="N49" s="44"/>
      <c r="O49" s="44"/>
      <c r="P49" s="45"/>
    </row>
    <row r="50" spans="1:16" ht="12.75">
      <c r="A50" s="159">
        <v>33</v>
      </c>
      <c r="B50" s="92" t="s">
        <v>59</v>
      </c>
      <c r="C50" s="137" t="s">
        <v>140</v>
      </c>
      <c r="D50" s="156" t="s">
        <v>67</v>
      </c>
      <c r="E50" s="166">
        <v>660</v>
      </c>
      <c r="F50" s="191"/>
      <c r="G50" s="129"/>
      <c r="H50" s="44"/>
      <c r="I50" s="122"/>
      <c r="J50" s="122"/>
      <c r="K50" s="181"/>
      <c r="L50" s="46"/>
      <c r="M50" s="44"/>
      <c r="N50" s="44"/>
      <c r="O50" s="44"/>
      <c r="P50" s="45"/>
    </row>
    <row r="51" spans="1:16" ht="12.75">
      <c r="A51" s="159">
        <v>34</v>
      </c>
      <c r="B51" s="92" t="s">
        <v>59</v>
      </c>
      <c r="C51" s="137" t="s">
        <v>141</v>
      </c>
      <c r="D51" s="156" t="s">
        <v>65</v>
      </c>
      <c r="E51" s="166">
        <v>281.60000000000002</v>
      </c>
      <c r="F51" s="191"/>
      <c r="G51" s="129"/>
      <c r="H51" s="44"/>
      <c r="I51" s="122"/>
      <c r="J51" s="122"/>
      <c r="K51" s="181"/>
      <c r="L51" s="46"/>
      <c r="M51" s="44"/>
      <c r="N51" s="44"/>
      <c r="O51" s="44"/>
      <c r="P51" s="45"/>
    </row>
    <row r="52" spans="1:16" ht="38.25">
      <c r="A52" s="159">
        <v>35</v>
      </c>
      <c r="B52" s="92" t="s">
        <v>59</v>
      </c>
      <c r="C52" s="287" t="s">
        <v>142</v>
      </c>
      <c r="D52" s="156" t="s">
        <v>65</v>
      </c>
      <c r="E52" s="166">
        <v>408.8</v>
      </c>
      <c r="F52" s="191"/>
      <c r="G52" s="129"/>
      <c r="H52" s="44"/>
      <c r="I52" s="122"/>
      <c r="J52" s="122"/>
      <c r="K52" s="181"/>
      <c r="L52" s="46"/>
      <c r="M52" s="44"/>
      <c r="N52" s="44"/>
      <c r="O52" s="44"/>
      <c r="P52" s="45"/>
    </row>
    <row r="53" spans="1:16" ht="12.75">
      <c r="A53" s="159">
        <v>36</v>
      </c>
      <c r="B53" s="92" t="s">
        <v>59</v>
      </c>
      <c r="C53" s="137" t="s">
        <v>143</v>
      </c>
      <c r="D53" s="156" t="s">
        <v>65</v>
      </c>
      <c r="E53" s="166">
        <v>177</v>
      </c>
      <c r="F53" s="191"/>
      <c r="G53" s="129"/>
      <c r="H53" s="44"/>
      <c r="I53" s="122"/>
      <c r="J53" s="122"/>
      <c r="K53" s="181"/>
      <c r="L53" s="46"/>
      <c r="M53" s="44"/>
      <c r="N53" s="44"/>
      <c r="O53" s="44"/>
      <c r="P53" s="45"/>
    </row>
    <row r="54" spans="1:16" ht="12.75">
      <c r="A54" s="159"/>
      <c r="B54" s="92"/>
      <c r="C54" s="115" t="s">
        <v>144</v>
      </c>
      <c r="D54" s="156"/>
      <c r="E54" s="166"/>
      <c r="F54" s="191"/>
      <c r="G54" s="129"/>
      <c r="H54" s="44"/>
      <c r="I54" s="147"/>
      <c r="J54" s="147"/>
      <c r="K54" s="181"/>
      <c r="L54" s="46"/>
      <c r="M54" s="44"/>
      <c r="N54" s="44"/>
      <c r="O54" s="44"/>
      <c r="P54" s="45"/>
    </row>
    <row r="55" spans="1:16" ht="25.5">
      <c r="A55" s="159">
        <v>37</v>
      </c>
      <c r="B55" s="92" t="s">
        <v>59</v>
      </c>
      <c r="C55" s="287" t="s">
        <v>145</v>
      </c>
      <c r="D55" s="156" t="s">
        <v>61</v>
      </c>
      <c r="E55" s="166">
        <v>301.10000000000002</v>
      </c>
      <c r="F55" s="191"/>
      <c r="G55" s="129"/>
      <c r="H55" s="44"/>
      <c r="I55" s="147"/>
      <c r="J55" s="147"/>
      <c r="K55" s="181"/>
      <c r="L55" s="46"/>
      <c r="M55" s="44"/>
      <c r="N55" s="44"/>
      <c r="O55" s="44"/>
      <c r="P55" s="45"/>
    </row>
    <row r="56" spans="1:16" ht="25.5">
      <c r="A56" s="159">
        <v>38</v>
      </c>
      <c r="B56" s="92" t="s">
        <v>59</v>
      </c>
      <c r="C56" s="287" t="s">
        <v>146</v>
      </c>
      <c r="D56" s="156" t="s">
        <v>61</v>
      </c>
      <c r="E56" s="166">
        <v>200</v>
      </c>
      <c r="F56" s="191"/>
      <c r="G56" s="129"/>
      <c r="H56" s="44"/>
      <c r="I56" s="129"/>
      <c r="J56" s="129"/>
      <c r="K56" s="181"/>
      <c r="L56" s="46"/>
      <c r="M56" s="44"/>
      <c r="N56" s="44"/>
      <c r="O56" s="44"/>
      <c r="P56" s="45"/>
    </row>
    <row r="57" spans="1:16" ht="25.5">
      <c r="A57" s="159">
        <v>39</v>
      </c>
      <c r="B57" s="92" t="s">
        <v>59</v>
      </c>
      <c r="C57" s="287" t="s">
        <v>147</v>
      </c>
      <c r="D57" s="156" t="s">
        <v>61</v>
      </c>
      <c r="E57" s="166">
        <v>200</v>
      </c>
      <c r="F57" s="191"/>
      <c r="G57" s="129"/>
      <c r="H57" s="44"/>
      <c r="I57" s="129"/>
      <c r="J57" s="129"/>
      <c r="K57" s="181"/>
      <c r="L57" s="46"/>
      <c r="M57" s="44"/>
      <c r="N57" s="44"/>
      <c r="O57" s="44"/>
      <c r="P57" s="45"/>
    </row>
    <row r="58" spans="1:16" ht="38.25">
      <c r="A58" s="159">
        <v>40</v>
      </c>
      <c r="B58" s="92" t="s">
        <v>59</v>
      </c>
      <c r="C58" s="287" t="s">
        <v>148</v>
      </c>
      <c r="D58" s="156" t="s">
        <v>61</v>
      </c>
      <c r="E58" s="166">
        <v>152.30000000000001</v>
      </c>
      <c r="F58" s="191"/>
      <c r="G58" s="129"/>
      <c r="H58" s="44"/>
      <c r="I58" s="147"/>
      <c r="J58" s="147"/>
      <c r="K58" s="181"/>
      <c r="L58" s="46"/>
      <c r="M58" s="44"/>
      <c r="N58" s="44"/>
      <c r="O58" s="44"/>
      <c r="P58" s="45"/>
    </row>
    <row r="59" spans="1:16" ht="25.5">
      <c r="A59" s="159">
        <v>41</v>
      </c>
      <c r="B59" s="92" t="s">
        <v>59</v>
      </c>
      <c r="C59" s="287" t="s">
        <v>149</v>
      </c>
      <c r="D59" s="156" t="s">
        <v>61</v>
      </c>
      <c r="E59" s="166">
        <v>45.6</v>
      </c>
      <c r="F59" s="191"/>
      <c r="G59" s="129"/>
      <c r="H59" s="44"/>
      <c r="I59" s="147"/>
      <c r="J59" s="147"/>
      <c r="K59" s="181"/>
      <c r="L59" s="46"/>
      <c r="M59" s="44"/>
      <c r="N59" s="44"/>
      <c r="O59" s="44"/>
      <c r="P59" s="45"/>
    </row>
    <row r="60" spans="1:16" ht="12.75">
      <c r="A60" s="159">
        <v>42</v>
      </c>
      <c r="B60" s="92" t="s">
        <v>59</v>
      </c>
      <c r="C60" s="137" t="s">
        <v>150</v>
      </c>
      <c r="D60" s="156" t="s">
        <v>67</v>
      </c>
      <c r="E60" s="166">
        <v>1</v>
      </c>
      <c r="F60" s="191"/>
      <c r="G60" s="129"/>
      <c r="H60" s="44"/>
      <c r="I60" s="157"/>
      <c r="J60" s="157"/>
      <c r="K60" s="181"/>
      <c r="L60" s="46"/>
      <c r="M60" s="44"/>
      <c r="N60" s="44"/>
      <c r="O60" s="44"/>
      <c r="P60" s="45"/>
    </row>
    <row r="61" spans="1:16" ht="13.5" thickBot="1">
      <c r="A61" s="154">
        <v>43</v>
      </c>
      <c r="B61" s="145" t="s">
        <v>59</v>
      </c>
      <c r="C61" s="149" t="s">
        <v>151</v>
      </c>
      <c r="D61" s="170" t="s">
        <v>67</v>
      </c>
      <c r="E61" s="160">
        <v>1</v>
      </c>
      <c r="F61" s="101"/>
      <c r="G61" s="155"/>
      <c r="H61" s="61"/>
      <c r="I61" s="158"/>
      <c r="J61" s="158"/>
      <c r="K61" s="161"/>
      <c r="L61" s="63"/>
      <c r="M61" s="61"/>
      <c r="N61" s="61"/>
      <c r="O61" s="61"/>
      <c r="P61" s="62"/>
    </row>
    <row r="62" spans="1:16" ht="12" thickBot="1">
      <c r="A62" s="364" t="s">
        <v>424</v>
      </c>
      <c r="B62" s="365"/>
      <c r="C62" s="365"/>
      <c r="D62" s="365"/>
      <c r="E62" s="365"/>
      <c r="F62" s="365"/>
      <c r="G62" s="365"/>
      <c r="H62" s="365"/>
      <c r="I62" s="365"/>
      <c r="J62" s="365"/>
      <c r="K62" s="366"/>
      <c r="L62" s="64">
        <f>SUM(L14:L61)</f>
        <v>0</v>
      </c>
      <c r="M62" s="65">
        <f>SUM(M14:M61)</f>
        <v>0</v>
      </c>
      <c r="N62" s="65">
        <f>SUM(N14:N61)</f>
        <v>0</v>
      </c>
      <c r="O62" s="65">
        <f>SUM(O14:O61)</f>
        <v>0</v>
      </c>
      <c r="P62" s="66">
        <f>SUM(P14:P61)</f>
        <v>0</v>
      </c>
    </row>
    <row r="63" spans="1:16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</row>
    <row r="64" spans="1:16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</row>
    <row r="65" spans="1:16">
      <c r="A65" s="1" t="s">
        <v>14</v>
      </c>
      <c r="B65" s="16"/>
      <c r="C65" s="343">
        <f>'Kops a'!C37:H37</f>
        <v>0</v>
      </c>
      <c r="D65" s="343"/>
      <c r="E65" s="343"/>
      <c r="F65" s="343"/>
      <c r="G65" s="343"/>
      <c r="H65" s="343"/>
      <c r="I65" s="16"/>
      <c r="J65" s="16"/>
      <c r="K65" s="16"/>
      <c r="L65" s="16"/>
      <c r="M65" s="16"/>
      <c r="N65" s="16"/>
      <c r="O65" s="16"/>
      <c r="P65" s="16"/>
    </row>
    <row r="66" spans="1:16">
      <c r="A66" s="16"/>
      <c r="B66" s="16"/>
      <c r="C66" s="295" t="s">
        <v>15</v>
      </c>
      <c r="D66" s="295"/>
      <c r="E66" s="295"/>
      <c r="F66" s="295"/>
      <c r="G66" s="295"/>
      <c r="H66" s="295"/>
      <c r="I66" s="16"/>
      <c r="J66" s="16"/>
      <c r="K66" s="16"/>
      <c r="L66" s="16"/>
      <c r="M66" s="16"/>
      <c r="N66" s="16"/>
      <c r="O66" s="16"/>
      <c r="P66" s="16"/>
    </row>
    <row r="67" spans="1:16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</row>
    <row r="68" spans="1:16">
      <c r="A68" s="82" t="str">
        <f>'Kops a'!A40</f>
        <v>Tāme sastādīta _______________</v>
      </c>
      <c r="B68" s="83"/>
      <c r="C68" s="83"/>
      <c r="D68" s="83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</row>
    <row r="69" spans="1:16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</row>
    <row r="70" spans="1:16">
      <c r="A70" s="1" t="s">
        <v>37</v>
      </c>
      <c r="B70" s="16"/>
      <c r="C70" s="343">
        <f>'Kops a'!C42:H42</f>
        <v>0</v>
      </c>
      <c r="D70" s="343"/>
      <c r="E70" s="343"/>
      <c r="F70" s="343"/>
      <c r="G70" s="343"/>
      <c r="H70" s="343"/>
      <c r="I70" s="16"/>
      <c r="J70" s="16"/>
      <c r="K70" s="16"/>
      <c r="L70" s="16"/>
      <c r="M70" s="16"/>
      <c r="N70" s="16"/>
      <c r="O70" s="16"/>
      <c r="P70" s="16"/>
    </row>
    <row r="71" spans="1:16">
      <c r="A71" s="16"/>
      <c r="B71" s="16"/>
      <c r="C71" s="295" t="s">
        <v>15</v>
      </c>
      <c r="D71" s="295"/>
      <c r="E71" s="295"/>
      <c r="F71" s="295"/>
      <c r="G71" s="295"/>
      <c r="H71" s="295"/>
      <c r="I71" s="16"/>
      <c r="J71" s="16"/>
      <c r="K71" s="16"/>
      <c r="L71" s="16"/>
      <c r="M71" s="16"/>
      <c r="N71" s="16"/>
      <c r="O71" s="16"/>
      <c r="P71" s="16"/>
    </row>
    <row r="72" spans="1:16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</row>
    <row r="73" spans="1:16">
      <c r="A73" s="82" t="s">
        <v>54</v>
      </c>
      <c r="B73" s="83"/>
      <c r="C73" s="87">
        <f>'Kops a'!C45</f>
        <v>0</v>
      </c>
      <c r="D73" s="50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</row>
    <row r="74" spans="1:16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C71:H71"/>
    <mergeCell ref="C4:I4"/>
    <mergeCell ref="F12:K12"/>
    <mergeCell ref="A9:F9"/>
    <mergeCell ref="J9:M9"/>
    <mergeCell ref="D8:L8"/>
    <mergeCell ref="A62:K62"/>
    <mergeCell ref="C65:H65"/>
    <mergeCell ref="C66:H66"/>
    <mergeCell ref="C70:H70"/>
  </mergeCells>
  <conditionalFormatting sqref="A14:G61 I14:J61">
    <cfRule type="cellIs" dxfId="109" priority="26" operator="equal">
      <formula>0</formula>
    </cfRule>
  </conditionalFormatting>
  <conditionalFormatting sqref="N9:O9 H14:H61 K14:P61 D5:L8 D1">
    <cfRule type="cellIs" dxfId="108" priority="25" operator="equal">
      <formula>0</formula>
    </cfRule>
  </conditionalFormatting>
  <conditionalFormatting sqref="A9:F9">
    <cfRule type="containsText" dxfId="107" priority="23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 C4:I4">
    <cfRule type="cellIs" dxfId="106" priority="22" operator="equal">
      <formula>0</formula>
    </cfRule>
  </conditionalFormatting>
  <conditionalFormatting sqref="O10:P10">
    <cfRule type="cellIs" dxfId="105" priority="21" operator="equal">
      <formula>"20__. gada __. _________"</formula>
    </cfRule>
  </conditionalFormatting>
  <conditionalFormatting sqref="A62:K62">
    <cfRule type="containsText" dxfId="104" priority="20" operator="containsText" text="Tiešās izmaksas kopā, t. sk. darba devēja sociālais nodoklis __.__% ">
      <formula>NOT(ISERROR(SEARCH("Tiešās izmaksas kopā, t. sk. darba devēja sociālais nodoklis __.__% ",A62)))</formula>
    </cfRule>
  </conditionalFormatting>
  <conditionalFormatting sqref="L62:P62">
    <cfRule type="cellIs" dxfId="103" priority="15" operator="equal">
      <formula>0</formula>
    </cfRule>
  </conditionalFormatting>
  <conditionalFormatting sqref="C70:H70">
    <cfRule type="cellIs" dxfId="102" priority="4" operator="equal">
      <formula>0</formula>
    </cfRule>
  </conditionalFormatting>
  <conditionalFormatting sqref="C65:H65">
    <cfRule type="cellIs" dxfId="101" priority="3" operator="equal">
      <formula>0</formula>
    </cfRule>
  </conditionalFormatting>
  <conditionalFormatting sqref="C70:H70 C73 C65:H65">
    <cfRule type="cellIs" dxfId="100" priority="2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P54"/>
  <sheetViews>
    <sheetView tabSelected="1" view="pageBreakPreview" zoomScaleNormal="100" zoomScaleSheetLayoutView="100" workbookViewId="0">
      <selection activeCell="L47" sqref="L47"/>
    </sheetView>
  </sheetViews>
  <sheetFormatPr defaultRowHeight="11.25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9.5703125" style="1" customWidth="1"/>
    <col min="6" max="6" width="5.42578125" style="1" customWidth="1"/>
    <col min="7" max="7" width="6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>
      <c r="A1" s="22"/>
      <c r="B1" s="22"/>
      <c r="C1" s="26" t="s">
        <v>38</v>
      </c>
      <c r="D1" s="51">
        <f>'Kops a'!A18</f>
        <v>4</v>
      </c>
      <c r="E1" s="22"/>
      <c r="F1" s="22"/>
      <c r="G1" s="22"/>
      <c r="H1" s="22"/>
      <c r="I1" s="22"/>
      <c r="J1" s="22"/>
      <c r="N1" s="25"/>
      <c r="O1" s="26"/>
      <c r="P1" s="27"/>
    </row>
    <row r="2" spans="1:16">
      <c r="A2" s="28"/>
      <c r="B2" s="28"/>
      <c r="C2" s="347" t="s">
        <v>175</v>
      </c>
      <c r="D2" s="347"/>
      <c r="E2" s="347"/>
      <c r="F2" s="347"/>
      <c r="G2" s="347"/>
      <c r="H2" s="347"/>
      <c r="I2" s="347"/>
      <c r="J2" s="28"/>
    </row>
    <row r="3" spans="1:16">
      <c r="A3" s="29"/>
      <c r="B3" s="29"/>
      <c r="C3" s="338" t="s">
        <v>17</v>
      </c>
      <c r="D3" s="338"/>
      <c r="E3" s="338"/>
      <c r="F3" s="338"/>
      <c r="G3" s="338"/>
      <c r="H3" s="338"/>
      <c r="I3" s="338"/>
      <c r="J3" s="29"/>
    </row>
    <row r="4" spans="1:16">
      <c r="A4" s="29"/>
      <c r="B4" s="29"/>
      <c r="C4" s="348" t="s">
        <v>52</v>
      </c>
      <c r="D4" s="348"/>
      <c r="E4" s="348"/>
      <c r="F4" s="348"/>
      <c r="G4" s="348"/>
      <c r="H4" s="348"/>
      <c r="I4" s="348"/>
      <c r="J4" s="29"/>
    </row>
    <row r="5" spans="1:16">
      <c r="A5" s="22"/>
      <c r="B5" s="22"/>
      <c r="C5" s="26" t="s">
        <v>5</v>
      </c>
      <c r="D5" s="360" t="str">
        <f>'Kops a'!D6</f>
        <v>Daudzdzīvokļu dzīvojamā ēka</v>
      </c>
      <c r="E5" s="360"/>
      <c r="F5" s="360"/>
      <c r="G5" s="360"/>
      <c r="H5" s="360"/>
      <c r="I5" s="360"/>
      <c r="J5" s="360"/>
      <c r="K5" s="360"/>
      <c r="L5" s="360"/>
      <c r="M5" s="16"/>
      <c r="N5" s="16"/>
      <c r="O5" s="16"/>
      <c r="P5" s="16"/>
    </row>
    <row r="6" spans="1:16">
      <c r="A6" s="22"/>
      <c r="B6" s="22"/>
      <c r="C6" s="26" t="s">
        <v>6</v>
      </c>
      <c r="D6" s="360" t="str">
        <f>'Kops a'!D7</f>
        <v>Energoefektivitātes paaugstināšanas būvdarbi daudzdzīvokļu dzīvojamā mājā</v>
      </c>
      <c r="E6" s="360"/>
      <c r="F6" s="360"/>
      <c r="G6" s="360"/>
      <c r="H6" s="360"/>
      <c r="I6" s="360"/>
      <c r="J6" s="360"/>
      <c r="K6" s="360"/>
      <c r="L6" s="360"/>
      <c r="M6" s="16"/>
      <c r="N6" s="16"/>
      <c r="O6" s="16"/>
      <c r="P6" s="16"/>
    </row>
    <row r="7" spans="1:16">
      <c r="A7" s="22"/>
      <c r="B7" s="22"/>
      <c r="C7" s="26" t="s">
        <v>7</v>
      </c>
      <c r="D7" s="360" t="str">
        <f>'Kops a'!D8</f>
        <v>Zeiferta iela 24, Olaine</v>
      </c>
      <c r="E7" s="360"/>
      <c r="F7" s="360"/>
      <c r="G7" s="360"/>
      <c r="H7" s="360"/>
      <c r="I7" s="360"/>
      <c r="J7" s="360"/>
      <c r="K7" s="360"/>
      <c r="L7" s="360"/>
      <c r="M7" s="16"/>
      <c r="N7" s="16"/>
      <c r="O7" s="16"/>
      <c r="P7" s="16"/>
    </row>
    <row r="8" spans="1:16">
      <c r="A8" s="22"/>
      <c r="B8" s="22"/>
      <c r="C8" s="4" t="s">
        <v>20</v>
      </c>
      <c r="D8" s="360" t="str">
        <f>'Kops a'!D9</f>
        <v>Iepirkums Nr.AS OŪS 2021/01_E</v>
      </c>
      <c r="E8" s="360"/>
      <c r="F8" s="360"/>
      <c r="G8" s="360"/>
      <c r="H8" s="360"/>
      <c r="I8" s="360"/>
      <c r="J8" s="360"/>
      <c r="K8" s="360"/>
      <c r="L8" s="360"/>
      <c r="M8" s="16"/>
      <c r="N8" s="16"/>
      <c r="O8" s="16"/>
      <c r="P8" s="16"/>
    </row>
    <row r="9" spans="1:16" ht="11.25" customHeight="1">
      <c r="A9" s="349" t="s">
        <v>417</v>
      </c>
      <c r="B9" s="349"/>
      <c r="C9" s="349"/>
      <c r="D9" s="349"/>
      <c r="E9" s="349"/>
      <c r="F9" s="349"/>
      <c r="G9" s="30"/>
      <c r="H9" s="30"/>
      <c r="I9" s="30"/>
      <c r="J9" s="353" t="s">
        <v>39</v>
      </c>
      <c r="K9" s="353"/>
      <c r="L9" s="353"/>
      <c r="M9" s="353"/>
      <c r="N9" s="359">
        <f>P42</f>
        <v>0</v>
      </c>
      <c r="O9" s="359"/>
      <c r="P9" s="30"/>
    </row>
    <row r="10" spans="1:16">
      <c r="A10" s="31"/>
      <c r="B10" s="32"/>
      <c r="C10" s="4"/>
      <c r="D10" s="22"/>
      <c r="E10" s="22"/>
      <c r="F10" s="22"/>
      <c r="G10" s="22"/>
      <c r="H10" s="22"/>
      <c r="I10" s="22"/>
      <c r="J10" s="22"/>
      <c r="K10" s="22"/>
      <c r="L10" s="28"/>
      <c r="M10" s="28"/>
      <c r="O10" s="85"/>
      <c r="P10" s="84" t="str">
        <f>A48</f>
        <v>Tāme sastādīta _______________</v>
      </c>
    </row>
    <row r="11" spans="1:16" ht="12" thickBot="1">
      <c r="A11" s="31"/>
      <c r="B11" s="32"/>
      <c r="C11" s="4"/>
      <c r="D11" s="22"/>
      <c r="E11" s="22"/>
      <c r="F11" s="22"/>
      <c r="G11" s="22"/>
      <c r="H11" s="22"/>
      <c r="I11" s="22"/>
      <c r="J11" s="22"/>
      <c r="K11" s="22"/>
      <c r="L11" s="33"/>
      <c r="M11" s="33"/>
      <c r="N11" s="34"/>
      <c r="O11" s="25"/>
      <c r="P11" s="22"/>
    </row>
    <row r="12" spans="1:16">
      <c r="A12" s="317" t="s">
        <v>23</v>
      </c>
      <c r="B12" s="354" t="s">
        <v>40</v>
      </c>
      <c r="C12" s="351" t="s">
        <v>41</v>
      </c>
      <c r="D12" s="357" t="s">
        <v>42</v>
      </c>
      <c r="E12" s="341" t="s">
        <v>43</v>
      </c>
      <c r="F12" s="362" t="s">
        <v>44</v>
      </c>
      <c r="G12" s="351"/>
      <c r="H12" s="351"/>
      <c r="I12" s="351"/>
      <c r="J12" s="351"/>
      <c r="K12" s="363"/>
      <c r="L12" s="350" t="s">
        <v>45</v>
      </c>
      <c r="M12" s="351"/>
      <c r="N12" s="351"/>
      <c r="O12" s="351"/>
      <c r="P12" s="352"/>
    </row>
    <row r="13" spans="1:16" ht="126.75" customHeight="1">
      <c r="A13" s="318"/>
      <c r="B13" s="355"/>
      <c r="C13" s="356"/>
      <c r="D13" s="358"/>
      <c r="E13" s="342"/>
      <c r="F13" s="204" t="s">
        <v>46</v>
      </c>
      <c r="G13" s="130" t="s">
        <v>47</v>
      </c>
      <c r="H13" s="130" t="s">
        <v>48</v>
      </c>
      <c r="I13" s="130" t="s">
        <v>49</v>
      </c>
      <c r="J13" s="130" t="s">
        <v>50</v>
      </c>
      <c r="K13" s="208" t="s">
        <v>51</v>
      </c>
      <c r="L13" s="89" t="s">
        <v>46</v>
      </c>
      <c r="M13" s="130" t="s">
        <v>48</v>
      </c>
      <c r="N13" s="130" t="s">
        <v>49</v>
      </c>
      <c r="O13" s="130" t="s">
        <v>50</v>
      </c>
      <c r="P13" s="131" t="s">
        <v>51</v>
      </c>
    </row>
    <row r="14" spans="1:16" ht="25.5">
      <c r="A14" s="190"/>
      <c r="B14" s="92"/>
      <c r="C14" s="115" t="s">
        <v>154</v>
      </c>
      <c r="D14" s="127"/>
      <c r="E14" s="165"/>
      <c r="F14" s="203"/>
      <c r="G14" s="106"/>
      <c r="H14" s="44"/>
      <c r="I14" s="105"/>
      <c r="J14" s="105"/>
      <c r="K14" s="181"/>
      <c r="L14" s="46"/>
      <c r="M14" s="44"/>
      <c r="N14" s="44"/>
      <c r="O14" s="44"/>
      <c r="P14" s="45"/>
    </row>
    <row r="15" spans="1:16" ht="12.75">
      <c r="A15" s="190">
        <v>1</v>
      </c>
      <c r="B15" s="92" t="s">
        <v>59</v>
      </c>
      <c r="C15" s="113" t="s">
        <v>155</v>
      </c>
      <c r="D15" s="156" t="s">
        <v>65</v>
      </c>
      <c r="E15" s="165">
        <v>186.2</v>
      </c>
      <c r="F15" s="191"/>
      <c r="G15" s="129"/>
      <c r="H15" s="44"/>
      <c r="I15" s="157"/>
      <c r="J15" s="157"/>
      <c r="K15" s="181"/>
      <c r="L15" s="46"/>
      <c r="M15" s="44"/>
      <c r="N15" s="44"/>
      <c r="O15" s="44"/>
      <c r="P15" s="45"/>
    </row>
    <row r="16" spans="1:16" ht="25.5">
      <c r="A16" s="190">
        <v>2</v>
      </c>
      <c r="B16" s="92" t="s">
        <v>59</v>
      </c>
      <c r="C16" s="289" t="s">
        <v>156</v>
      </c>
      <c r="D16" s="156" t="s">
        <v>65</v>
      </c>
      <c r="E16" s="207">
        <v>186.2</v>
      </c>
      <c r="F16" s="191"/>
      <c r="G16" s="129"/>
      <c r="H16" s="44"/>
      <c r="I16" s="122"/>
      <c r="J16" s="122"/>
      <c r="K16" s="181"/>
      <c r="L16" s="46"/>
      <c r="M16" s="44"/>
      <c r="N16" s="44"/>
      <c r="O16" s="44"/>
      <c r="P16" s="45"/>
    </row>
    <row r="17" spans="1:16" ht="12.75">
      <c r="A17" s="190">
        <v>3</v>
      </c>
      <c r="B17" s="92" t="s">
        <v>59</v>
      </c>
      <c r="C17" s="289" t="s">
        <v>157</v>
      </c>
      <c r="D17" s="156" t="s">
        <v>65</v>
      </c>
      <c r="E17" s="207">
        <v>186.2</v>
      </c>
      <c r="F17" s="191"/>
      <c r="G17" s="129"/>
      <c r="H17" s="44"/>
      <c r="I17" s="129"/>
      <c r="J17" s="129"/>
      <c r="K17" s="181"/>
      <c r="L17" s="46"/>
      <c r="M17" s="44"/>
      <c r="N17" s="44"/>
      <c r="O17" s="44"/>
      <c r="P17" s="45"/>
    </row>
    <row r="18" spans="1:16" ht="38.25">
      <c r="A18" s="190">
        <v>4</v>
      </c>
      <c r="B18" s="92" t="s">
        <v>59</v>
      </c>
      <c r="C18" s="289" t="s">
        <v>158</v>
      </c>
      <c r="D18" s="156" t="s">
        <v>65</v>
      </c>
      <c r="E18" s="207">
        <v>186.2</v>
      </c>
      <c r="F18" s="191"/>
      <c r="G18" s="129"/>
      <c r="H18" s="44"/>
      <c r="I18" s="157"/>
      <c r="J18" s="157"/>
      <c r="K18" s="181"/>
      <c r="L18" s="46"/>
      <c r="M18" s="44"/>
      <c r="N18" s="44"/>
      <c r="O18" s="44"/>
      <c r="P18" s="45"/>
    </row>
    <row r="19" spans="1:16" ht="38.25">
      <c r="A19" s="190">
        <v>5</v>
      </c>
      <c r="B19" s="92" t="s">
        <v>59</v>
      </c>
      <c r="C19" s="289" t="s">
        <v>159</v>
      </c>
      <c r="D19" s="127" t="s">
        <v>65</v>
      </c>
      <c r="E19" s="179">
        <v>434.5</v>
      </c>
      <c r="F19" s="191"/>
      <c r="G19" s="129"/>
      <c r="H19" s="44"/>
      <c r="I19" s="122"/>
      <c r="J19" s="122"/>
      <c r="K19" s="181"/>
      <c r="L19" s="46"/>
      <c r="M19" s="44"/>
      <c r="N19" s="44"/>
      <c r="O19" s="44"/>
      <c r="P19" s="45"/>
    </row>
    <row r="20" spans="1:16" ht="25.5">
      <c r="A20" s="190">
        <v>6</v>
      </c>
      <c r="B20" s="92" t="s">
        <v>59</v>
      </c>
      <c r="C20" s="289" t="s">
        <v>160</v>
      </c>
      <c r="D20" s="156" t="s">
        <v>65</v>
      </c>
      <c r="E20" s="207">
        <v>434.5</v>
      </c>
      <c r="F20" s="191"/>
      <c r="G20" s="129"/>
      <c r="H20" s="44"/>
      <c r="I20" s="122"/>
      <c r="J20" s="122"/>
      <c r="K20" s="181"/>
      <c r="L20" s="46"/>
      <c r="M20" s="44"/>
      <c r="N20" s="44"/>
      <c r="O20" s="44"/>
      <c r="P20" s="45"/>
    </row>
    <row r="21" spans="1:16" ht="25.5">
      <c r="A21" s="190">
        <v>7</v>
      </c>
      <c r="B21" s="92" t="s">
        <v>59</v>
      </c>
      <c r="C21" s="289" t="s">
        <v>161</v>
      </c>
      <c r="D21" s="127" t="s">
        <v>65</v>
      </c>
      <c r="E21" s="179">
        <v>434.5</v>
      </c>
      <c r="F21" s="191"/>
      <c r="G21" s="129"/>
      <c r="H21" s="44"/>
      <c r="I21" s="122"/>
      <c r="J21" s="122"/>
      <c r="K21" s="181"/>
      <c r="L21" s="46"/>
      <c r="M21" s="44"/>
      <c r="N21" s="44"/>
      <c r="O21" s="44"/>
      <c r="P21" s="45"/>
    </row>
    <row r="22" spans="1:16" ht="25.5">
      <c r="A22" s="190"/>
      <c r="B22" s="92"/>
      <c r="C22" s="104" t="s">
        <v>162</v>
      </c>
      <c r="D22" s="156"/>
      <c r="E22" s="207"/>
      <c r="F22" s="180"/>
      <c r="G22" s="129"/>
      <c r="H22" s="44"/>
      <c r="I22" s="151"/>
      <c r="J22" s="151"/>
      <c r="K22" s="181"/>
      <c r="L22" s="46"/>
      <c r="M22" s="44"/>
      <c r="N22" s="44"/>
      <c r="O22" s="44"/>
      <c r="P22" s="45"/>
    </row>
    <row r="23" spans="1:16" ht="12.75">
      <c r="A23" s="190">
        <v>8</v>
      </c>
      <c r="B23" s="92" t="s">
        <v>59</v>
      </c>
      <c r="C23" s="113" t="s">
        <v>155</v>
      </c>
      <c r="D23" s="134" t="s">
        <v>65</v>
      </c>
      <c r="E23" s="179">
        <v>57</v>
      </c>
      <c r="F23" s="191"/>
      <c r="G23" s="129"/>
      <c r="H23" s="44"/>
      <c r="I23" s="157"/>
      <c r="J23" s="157"/>
      <c r="K23" s="181"/>
      <c r="L23" s="46"/>
      <c r="M23" s="44"/>
      <c r="N23" s="44"/>
      <c r="O23" s="44"/>
      <c r="P23" s="45"/>
    </row>
    <row r="24" spans="1:16" ht="25.5">
      <c r="A24" s="190">
        <v>9</v>
      </c>
      <c r="B24" s="92" t="s">
        <v>59</v>
      </c>
      <c r="C24" s="289" t="s">
        <v>156</v>
      </c>
      <c r="D24" s="134" t="s">
        <v>65</v>
      </c>
      <c r="E24" s="179">
        <v>57</v>
      </c>
      <c r="F24" s="191"/>
      <c r="G24" s="129"/>
      <c r="H24" s="44"/>
      <c r="I24" s="122"/>
      <c r="J24" s="122"/>
      <c r="K24" s="181"/>
      <c r="L24" s="46"/>
      <c r="M24" s="44"/>
      <c r="N24" s="44"/>
      <c r="O24" s="44"/>
      <c r="P24" s="45"/>
    </row>
    <row r="25" spans="1:16" ht="12.75">
      <c r="A25" s="190">
        <v>10</v>
      </c>
      <c r="B25" s="92" t="s">
        <v>59</v>
      </c>
      <c r="C25" s="289" t="s">
        <v>157</v>
      </c>
      <c r="D25" s="134" t="s">
        <v>65</v>
      </c>
      <c r="E25" s="179">
        <v>57</v>
      </c>
      <c r="F25" s="191"/>
      <c r="G25" s="129"/>
      <c r="H25" s="44"/>
      <c r="I25" s="129"/>
      <c r="J25" s="129"/>
      <c r="K25" s="181"/>
      <c r="L25" s="46"/>
      <c r="M25" s="44"/>
      <c r="N25" s="44"/>
      <c r="O25" s="44"/>
      <c r="P25" s="45"/>
    </row>
    <row r="26" spans="1:16" ht="38.25">
      <c r="A26" s="190">
        <v>11</v>
      </c>
      <c r="B26" s="92" t="s">
        <v>59</v>
      </c>
      <c r="C26" s="289" t="s">
        <v>158</v>
      </c>
      <c r="D26" s="127" t="s">
        <v>65</v>
      </c>
      <c r="E26" s="179">
        <v>57</v>
      </c>
      <c r="F26" s="191"/>
      <c r="G26" s="129"/>
      <c r="H26" s="44"/>
      <c r="I26" s="157"/>
      <c r="J26" s="157"/>
      <c r="K26" s="181"/>
      <c r="L26" s="46"/>
      <c r="M26" s="44"/>
      <c r="N26" s="44"/>
      <c r="O26" s="44"/>
      <c r="P26" s="45"/>
    </row>
    <row r="27" spans="1:16" ht="38.25">
      <c r="A27" s="190">
        <v>12</v>
      </c>
      <c r="B27" s="92" t="s">
        <v>59</v>
      </c>
      <c r="C27" s="289" t="s">
        <v>159</v>
      </c>
      <c r="D27" s="127" t="s">
        <v>65</v>
      </c>
      <c r="E27" s="179">
        <v>135</v>
      </c>
      <c r="F27" s="191"/>
      <c r="G27" s="129"/>
      <c r="H27" s="44"/>
      <c r="I27" s="122"/>
      <c r="J27" s="122"/>
      <c r="K27" s="181"/>
      <c r="L27" s="46"/>
      <c r="M27" s="44"/>
      <c r="N27" s="44"/>
      <c r="O27" s="44"/>
      <c r="P27" s="45"/>
    </row>
    <row r="28" spans="1:16" ht="25.5">
      <c r="A28" s="190">
        <v>13</v>
      </c>
      <c r="B28" s="92" t="s">
        <v>59</v>
      </c>
      <c r="C28" s="289" t="s">
        <v>160</v>
      </c>
      <c r="D28" s="127" t="s">
        <v>65</v>
      </c>
      <c r="E28" s="179">
        <v>135</v>
      </c>
      <c r="F28" s="191"/>
      <c r="G28" s="129"/>
      <c r="H28" s="44"/>
      <c r="I28" s="122"/>
      <c r="J28" s="122"/>
      <c r="K28" s="181"/>
      <c r="L28" s="46"/>
      <c r="M28" s="44"/>
      <c r="N28" s="44"/>
      <c r="O28" s="44"/>
      <c r="P28" s="45"/>
    </row>
    <row r="29" spans="1:16" ht="63.75">
      <c r="A29" s="190">
        <v>14</v>
      </c>
      <c r="B29" s="92" t="s">
        <v>59</v>
      </c>
      <c r="C29" s="289" t="s">
        <v>163</v>
      </c>
      <c r="D29" s="127" t="s">
        <v>61</v>
      </c>
      <c r="E29" s="179">
        <v>424.1</v>
      </c>
      <c r="F29" s="191"/>
      <c r="G29" s="129"/>
      <c r="H29" s="44"/>
      <c r="I29" s="118"/>
      <c r="J29" s="118"/>
      <c r="K29" s="181"/>
      <c r="L29" s="46"/>
      <c r="M29" s="44"/>
      <c r="N29" s="44"/>
      <c r="O29" s="44"/>
      <c r="P29" s="45"/>
    </row>
    <row r="30" spans="1:16" ht="51">
      <c r="A30" s="190">
        <v>15</v>
      </c>
      <c r="B30" s="92" t="s">
        <v>59</v>
      </c>
      <c r="C30" s="289" t="s">
        <v>164</v>
      </c>
      <c r="D30" s="127" t="s">
        <v>61</v>
      </c>
      <c r="E30" s="179">
        <v>45.6</v>
      </c>
      <c r="F30" s="191"/>
      <c r="G30" s="129"/>
      <c r="H30" s="44"/>
      <c r="I30" s="118"/>
      <c r="J30" s="118"/>
      <c r="K30" s="181"/>
      <c r="L30" s="46"/>
      <c r="M30" s="44"/>
      <c r="N30" s="44"/>
      <c r="O30" s="44"/>
      <c r="P30" s="45"/>
    </row>
    <row r="31" spans="1:16" ht="38.25">
      <c r="A31" s="190">
        <v>16</v>
      </c>
      <c r="B31" s="92" t="s">
        <v>59</v>
      </c>
      <c r="C31" s="289" t="s">
        <v>165</v>
      </c>
      <c r="D31" s="127" t="s">
        <v>61</v>
      </c>
      <c r="E31" s="179">
        <v>178</v>
      </c>
      <c r="F31" s="191"/>
      <c r="G31" s="129"/>
      <c r="H31" s="44"/>
      <c r="I31" s="118"/>
      <c r="J31" s="118"/>
      <c r="K31" s="181"/>
      <c r="L31" s="46"/>
      <c r="M31" s="44"/>
      <c r="N31" s="44"/>
      <c r="O31" s="44"/>
      <c r="P31" s="45"/>
    </row>
    <row r="32" spans="1:16" ht="38.25">
      <c r="A32" s="190">
        <v>17</v>
      </c>
      <c r="B32" s="92" t="s">
        <v>59</v>
      </c>
      <c r="C32" s="289" t="s">
        <v>166</v>
      </c>
      <c r="D32" s="127" t="s">
        <v>61</v>
      </c>
      <c r="E32" s="179">
        <v>45.6</v>
      </c>
      <c r="F32" s="191"/>
      <c r="G32" s="129"/>
      <c r="H32" s="44"/>
      <c r="I32" s="118"/>
      <c r="J32" s="118"/>
      <c r="K32" s="181"/>
      <c r="L32" s="46"/>
      <c r="M32" s="44"/>
      <c r="N32" s="44"/>
      <c r="O32" s="44"/>
      <c r="P32" s="45"/>
    </row>
    <row r="33" spans="1:16" ht="63.75">
      <c r="A33" s="190">
        <v>18</v>
      </c>
      <c r="B33" s="92" t="s">
        <v>59</v>
      </c>
      <c r="C33" s="289" t="s">
        <v>167</v>
      </c>
      <c r="D33" s="127" t="s">
        <v>61</v>
      </c>
      <c r="E33" s="179">
        <v>469.70000000000005</v>
      </c>
      <c r="F33" s="191"/>
      <c r="G33" s="129"/>
      <c r="H33" s="44"/>
      <c r="I33" s="147"/>
      <c r="J33" s="147"/>
      <c r="K33" s="181"/>
      <c r="L33" s="46"/>
      <c r="M33" s="44"/>
      <c r="N33" s="44"/>
      <c r="O33" s="44"/>
      <c r="P33" s="45"/>
    </row>
    <row r="34" spans="1:16" ht="25.5">
      <c r="A34" s="190">
        <v>19</v>
      </c>
      <c r="B34" s="92" t="s">
        <v>59</v>
      </c>
      <c r="C34" s="289" t="s">
        <v>168</v>
      </c>
      <c r="D34" s="156" t="s">
        <v>61</v>
      </c>
      <c r="E34" s="166">
        <v>950.4</v>
      </c>
      <c r="F34" s="191"/>
      <c r="G34" s="129"/>
      <c r="H34" s="44"/>
      <c r="I34" s="147"/>
      <c r="J34" s="147"/>
      <c r="K34" s="181"/>
      <c r="L34" s="46"/>
      <c r="M34" s="44"/>
      <c r="N34" s="44"/>
      <c r="O34" s="44"/>
      <c r="P34" s="45"/>
    </row>
    <row r="35" spans="1:16" ht="38.25">
      <c r="A35" s="190">
        <v>20</v>
      </c>
      <c r="B35" s="92" t="s">
        <v>59</v>
      </c>
      <c r="C35" s="289" t="s">
        <v>169</v>
      </c>
      <c r="D35" s="127" t="s">
        <v>61</v>
      </c>
      <c r="E35" s="179">
        <v>1460.2</v>
      </c>
      <c r="F35" s="191"/>
      <c r="G35" s="129"/>
      <c r="H35" s="44"/>
      <c r="I35" s="147"/>
      <c r="J35" s="147"/>
      <c r="K35" s="181"/>
      <c r="L35" s="46"/>
      <c r="M35" s="44"/>
      <c r="N35" s="44"/>
      <c r="O35" s="44"/>
      <c r="P35" s="45"/>
    </row>
    <row r="36" spans="1:16" ht="38.25">
      <c r="A36" s="190">
        <v>21</v>
      </c>
      <c r="B36" s="92" t="s">
        <v>59</v>
      </c>
      <c r="C36" s="289" t="s">
        <v>170</v>
      </c>
      <c r="D36" s="127" t="s">
        <v>61</v>
      </c>
      <c r="E36" s="179">
        <v>187.4</v>
      </c>
      <c r="F36" s="191"/>
      <c r="G36" s="129"/>
      <c r="H36" s="44"/>
      <c r="I36" s="102"/>
      <c r="J36" s="102"/>
      <c r="K36" s="181"/>
      <c r="L36" s="46"/>
      <c r="M36" s="44"/>
      <c r="N36" s="44"/>
      <c r="O36" s="44"/>
      <c r="P36" s="45"/>
    </row>
    <row r="37" spans="1:16" ht="51">
      <c r="A37" s="190">
        <v>22</v>
      </c>
      <c r="B37" s="92" t="s">
        <v>59</v>
      </c>
      <c r="C37" s="289" t="s">
        <v>414</v>
      </c>
      <c r="D37" s="134" t="s">
        <v>61</v>
      </c>
      <c r="E37" s="179">
        <v>469.70000000000005</v>
      </c>
      <c r="F37" s="191"/>
      <c r="G37" s="129"/>
      <c r="H37" s="44"/>
      <c r="I37" s="129"/>
      <c r="J37" s="129"/>
      <c r="K37" s="181"/>
      <c r="L37" s="46"/>
      <c r="M37" s="44"/>
      <c r="N37" s="44"/>
      <c r="O37" s="44"/>
      <c r="P37" s="45"/>
    </row>
    <row r="38" spans="1:16" ht="25.5">
      <c r="A38" s="190"/>
      <c r="B38" s="92"/>
      <c r="C38" s="104" t="s">
        <v>171</v>
      </c>
      <c r="D38" s="134"/>
      <c r="E38" s="179"/>
      <c r="F38" s="180"/>
      <c r="G38" s="129"/>
      <c r="H38" s="44"/>
      <c r="I38" s="105"/>
      <c r="J38" s="105"/>
      <c r="K38" s="181"/>
      <c r="L38" s="46"/>
      <c r="M38" s="44"/>
      <c r="N38" s="44"/>
      <c r="O38" s="44"/>
      <c r="P38" s="45"/>
    </row>
    <row r="39" spans="1:16" ht="25.5">
      <c r="A39" s="190">
        <v>23</v>
      </c>
      <c r="B39" s="92" t="s">
        <v>59</v>
      </c>
      <c r="C39" s="289" t="s">
        <v>172</v>
      </c>
      <c r="D39" s="127" t="s">
        <v>65</v>
      </c>
      <c r="E39" s="179">
        <v>110.3</v>
      </c>
      <c r="F39" s="191"/>
      <c r="G39" s="129"/>
      <c r="H39" s="44"/>
      <c r="I39" s="102"/>
      <c r="J39" s="102"/>
      <c r="K39" s="181"/>
      <c r="L39" s="46"/>
      <c r="M39" s="44"/>
      <c r="N39" s="44"/>
      <c r="O39" s="44"/>
      <c r="P39" s="45"/>
    </row>
    <row r="40" spans="1:16" ht="25.5">
      <c r="A40" s="190">
        <v>24</v>
      </c>
      <c r="B40" s="92" t="s">
        <v>59</v>
      </c>
      <c r="C40" s="289" t="s">
        <v>173</v>
      </c>
      <c r="D40" s="127" t="s">
        <v>65</v>
      </c>
      <c r="E40" s="179">
        <v>110.3</v>
      </c>
      <c r="F40" s="191"/>
      <c r="G40" s="129"/>
      <c r="H40" s="44"/>
      <c r="I40" s="102"/>
      <c r="J40" s="102"/>
      <c r="K40" s="181"/>
      <c r="L40" s="46"/>
      <c r="M40" s="44"/>
      <c r="N40" s="44"/>
      <c r="O40" s="44"/>
      <c r="P40" s="45"/>
    </row>
    <row r="41" spans="1:16" ht="26.25" thickBot="1">
      <c r="A41" s="187">
        <v>25</v>
      </c>
      <c r="B41" s="186" t="s">
        <v>59</v>
      </c>
      <c r="C41" s="290" t="s">
        <v>174</v>
      </c>
      <c r="D41" s="164" t="s">
        <v>65</v>
      </c>
      <c r="E41" s="178">
        <v>110.3</v>
      </c>
      <c r="F41" s="191"/>
      <c r="G41" s="129"/>
      <c r="H41" s="44"/>
      <c r="I41" s="102"/>
      <c r="J41" s="102"/>
      <c r="K41" s="181"/>
      <c r="L41" s="47"/>
      <c r="M41" s="48"/>
      <c r="N41" s="48"/>
      <c r="O41" s="48"/>
      <c r="P41" s="49"/>
    </row>
    <row r="42" spans="1:16" ht="12" thickBot="1">
      <c r="A42" s="364" t="s">
        <v>424</v>
      </c>
      <c r="B42" s="365"/>
      <c r="C42" s="365"/>
      <c r="D42" s="365"/>
      <c r="E42" s="365"/>
      <c r="F42" s="365"/>
      <c r="G42" s="365"/>
      <c r="H42" s="365"/>
      <c r="I42" s="365"/>
      <c r="J42" s="365"/>
      <c r="K42" s="367"/>
      <c r="L42" s="64">
        <f>SUM(L14:L41)</f>
        <v>0</v>
      </c>
      <c r="M42" s="65">
        <f>SUM(M14:M41)</f>
        <v>0</v>
      </c>
      <c r="N42" s="65">
        <f>SUM(N14:N41)</f>
        <v>0</v>
      </c>
      <c r="O42" s="65">
        <f>SUM(O14:O41)</f>
        <v>0</v>
      </c>
      <c r="P42" s="66">
        <f>SUM(P14:P41)</f>
        <v>0</v>
      </c>
    </row>
    <row r="43" spans="1:16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</row>
    <row r="44" spans="1:16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</row>
    <row r="45" spans="1:16">
      <c r="A45" s="1" t="s">
        <v>14</v>
      </c>
      <c r="B45" s="16"/>
      <c r="C45" s="343">
        <f>'Kops a'!C37:H37</f>
        <v>0</v>
      </c>
      <c r="D45" s="343"/>
      <c r="E45" s="343"/>
      <c r="F45" s="343"/>
      <c r="G45" s="343"/>
      <c r="H45" s="343"/>
      <c r="I45" s="16"/>
      <c r="J45" s="16"/>
      <c r="K45" s="16"/>
      <c r="L45" s="16"/>
      <c r="M45" s="16"/>
      <c r="N45" s="16"/>
      <c r="O45" s="16"/>
      <c r="P45" s="16"/>
    </row>
    <row r="46" spans="1:16">
      <c r="A46" s="16"/>
      <c r="B46" s="16"/>
      <c r="C46" s="295" t="s">
        <v>15</v>
      </c>
      <c r="D46" s="295"/>
      <c r="E46" s="295"/>
      <c r="F46" s="295"/>
      <c r="G46" s="295"/>
      <c r="H46" s="295"/>
      <c r="I46" s="16"/>
      <c r="J46" s="16"/>
      <c r="K46" s="16"/>
      <c r="L46" s="16"/>
      <c r="M46" s="16"/>
      <c r="N46" s="16"/>
      <c r="O46" s="16"/>
      <c r="P46" s="16"/>
    </row>
    <row r="47" spans="1:16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</row>
    <row r="48" spans="1:16">
      <c r="A48" s="82" t="str">
        <f>'Kops a'!A40</f>
        <v>Tāme sastādīta _______________</v>
      </c>
      <c r="B48" s="83"/>
      <c r="C48" s="83"/>
      <c r="D48" s="83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</row>
    <row r="49" spans="1:16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</row>
    <row r="50" spans="1:16">
      <c r="A50" s="1" t="s">
        <v>37</v>
      </c>
      <c r="B50" s="16"/>
      <c r="C50" s="343">
        <f>'Kops a'!C42:H42</f>
        <v>0</v>
      </c>
      <c r="D50" s="343"/>
      <c r="E50" s="343"/>
      <c r="F50" s="343"/>
      <c r="G50" s="343"/>
      <c r="H50" s="343"/>
      <c r="I50" s="16"/>
      <c r="J50" s="16"/>
      <c r="K50" s="16"/>
      <c r="L50" s="16"/>
      <c r="M50" s="16"/>
      <c r="N50" s="16"/>
      <c r="O50" s="16"/>
      <c r="P50" s="16"/>
    </row>
    <row r="51" spans="1:16">
      <c r="A51" s="16"/>
      <c r="B51" s="16"/>
      <c r="C51" s="295" t="s">
        <v>15</v>
      </c>
      <c r="D51" s="295"/>
      <c r="E51" s="295"/>
      <c r="F51" s="295"/>
      <c r="G51" s="295"/>
      <c r="H51" s="295"/>
      <c r="I51" s="16"/>
      <c r="J51" s="16"/>
      <c r="K51" s="16"/>
      <c r="L51" s="16"/>
      <c r="M51" s="16"/>
      <c r="N51" s="16"/>
      <c r="O51" s="16"/>
      <c r="P51" s="16"/>
    </row>
    <row r="52" spans="1:16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</row>
    <row r="53" spans="1:16">
      <c r="A53" s="82" t="s">
        <v>54</v>
      </c>
      <c r="B53" s="83"/>
      <c r="C53" s="87">
        <f>'Kops a'!C45</f>
        <v>0</v>
      </c>
      <c r="D53" s="50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</row>
    <row r="54" spans="1:16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C51:H51"/>
    <mergeCell ref="C4:I4"/>
    <mergeCell ref="F12:K12"/>
    <mergeCell ref="A9:F9"/>
    <mergeCell ref="J9:M9"/>
    <mergeCell ref="D8:L8"/>
    <mergeCell ref="A42:K42"/>
    <mergeCell ref="C45:H45"/>
    <mergeCell ref="C46:H46"/>
    <mergeCell ref="C50:H50"/>
  </mergeCells>
  <conditionalFormatting sqref="A14:G41 I14:J41">
    <cfRule type="cellIs" dxfId="99" priority="26" operator="equal">
      <formula>0</formula>
    </cfRule>
  </conditionalFormatting>
  <conditionalFormatting sqref="N9:O9 H14:H41 K14:P41 D5:L8 D1">
    <cfRule type="cellIs" dxfId="98" priority="25" operator="equal">
      <formula>0</formula>
    </cfRule>
  </conditionalFormatting>
  <conditionalFormatting sqref="A9:F9">
    <cfRule type="containsText" dxfId="97" priority="23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 C4:I4">
    <cfRule type="cellIs" dxfId="96" priority="22" operator="equal">
      <formula>0</formula>
    </cfRule>
  </conditionalFormatting>
  <conditionalFormatting sqref="O10:P10">
    <cfRule type="cellIs" dxfId="95" priority="21" operator="equal">
      <formula>"20__. gada __. _________"</formula>
    </cfRule>
  </conditionalFormatting>
  <conditionalFormatting sqref="A42:K42">
    <cfRule type="containsText" dxfId="94" priority="20" operator="containsText" text="Tiešās izmaksas kopā, t. sk. darba devēja sociālais nodoklis __.__% ">
      <formula>NOT(ISERROR(SEARCH("Tiešās izmaksas kopā, t. sk. darba devēja sociālais nodoklis __.__% ",A42)))</formula>
    </cfRule>
  </conditionalFormatting>
  <conditionalFormatting sqref="L42:P42">
    <cfRule type="cellIs" dxfId="93" priority="15" operator="equal">
      <formula>0</formula>
    </cfRule>
  </conditionalFormatting>
  <conditionalFormatting sqref="C50:H50">
    <cfRule type="cellIs" dxfId="92" priority="4" operator="equal">
      <formula>0</formula>
    </cfRule>
  </conditionalFormatting>
  <conditionalFormatting sqref="C45:H45">
    <cfRule type="cellIs" dxfId="91" priority="3" operator="equal">
      <formula>0</formula>
    </cfRule>
  </conditionalFormatting>
  <conditionalFormatting sqref="C50:H50 C53 C45:H45">
    <cfRule type="cellIs" dxfId="90" priority="2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1" orientation="landscape" r:id="rId1"/>
  <rowBreaks count="1" manualBreakCount="1">
    <brk id="3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P58"/>
  <sheetViews>
    <sheetView view="pageBreakPreview" topLeftCell="A31" zoomScaleNormal="100" zoomScaleSheetLayoutView="100" workbookViewId="0">
      <selection activeCell="J53" sqref="J53"/>
    </sheetView>
  </sheetViews>
  <sheetFormatPr defaultRowHeight="11.25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10.28515625" style="1" customWidth="1"/>
    <col min="6" max="6" width="5.42578125" style="1" customWidth="1"/>
    <col min="7" max="7" width="7.2851562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>
      <c r="A1" s="22"/>
      <c r="B1" s="22"/>
      <c r="C1" s="26" t="s">
        <v>38</v>
      </c>
      <c r="D1" s="51">
        <f>'Kops a'!A19</f>
        <v>5</v>
      </c>
      <c r="E1" s="22"/>
      <c r="F1" s="22"/>
      <c r="G1" s="22"/>
      <c r="H1" s="22"/>
      <c r="I1" s="22"/>
      <c r="J1" s="22"/>
      <c r="N1" s="25"/>
      <c r="O1" s="26"/>
      <c r="P1" s="27"/>
    </row>
    <row r="2" spans="1:16">
      <c r="A2" s="28"/>
      <c r="B2" s="28"/>
      <c r="C2" s="347" t="s">
        <v>206</v>
      </c>
      <c r="D2" s="347"/>
      <c r="E2" s="347"/>
      <c r="F2" s="347"/>
      <c r="G2" s="347"/>
      <c r="H2" s="347"/>
      <c r="I2" s="347"/>
      <c r="J2" s="28"/>
    </row>
    <row r="3" spans="1:16">
      <c r="A3" s="29"/>
      <c r="B3" s="29"/>
      <c r="C3" s="338" t="s">
        <v>17</v>
      </c>
      <c r="D3" s="338"/>
      <c r="E3" s="338"/>
      <c r="F3" s="338"/>
      <c r="G3" s="338"/>
      <c r="H3" s="338"/>
      <c r="I3" s="338"/>
      <c r="J3" s="29"/>
    </row>
    <row r="4" spans="1:16">
      <c r="A4" s="29"/>
      <c r="B4" s="29"/>
      <c r="C4" s="348" t="s">
        <v>52</v>
      </c>
      <c r="D4" s="348"/>
      <c r="E4" s="348"/>
      <c r="F4" s="348"/>
      <c r="G4" s="348"/>
      <c r="H4" s="348"/>
      <c r="I4" s="348"/>
      <c r="J4" s="29"/>
    </row>
    <row r="5" spans="1:16">
      <c r="A5" s="22"/>
      <c r="B5" s="22"/>
      <c r="C5" s="26" t="s">
        <v>5</v>
      </c>
      <c r="D5" s="360" t="str">
        <f>'Kops a'!D6</f>
        <v>Daudzdzīvokļu dzīvojamā ēka</v>
      </c>
      <c r="E5" s="360"/>
      <c r="F5" s="360"/>
      <c r="G5" s="360"/>
      <c r="H5" s="360"/>
      <c r="I5" s="360"/>
      <c r="J5" s="360"/>
      <c r="K5" s="360"/>
      <c r="L5" s="360"/>
      <c r="M5" s="16"/>
      <c r="N5" s="16"/>
      <c r="O5" s="16"/>
      <c r="P5" s="16"/>
    </row>
    <row r="6" spans="1:16">
      <c r="A6" s="22"/>
      <c r="B6" s="22"/>
      <c r="C6" s="26" t="s">
        <v>6</v>
      </c>
      <c r="D6" s="360" t="str">
        <f>'Kops a'!D7</f>
        <v>Energoefektivitātes paaugstināšanas būvdarbi daudzdzīvokļu dzīvojamā mājā</v>
      </c>
      <c r="E6" s="360"/>
      <c r="F6" s="360"/>
      <c r="G6" s="360"/>
      <c r="H6" s="360"/>
      <c r="I6" s="360"/>
      <c r="J6" s="360"/>
      <c r="K6" s="360"/>
      <c r="L6" s="360"/>
      <c r="M6" s="16"/>
      <c r="N6" s="16"/>
      <c r="O6" s="16"/>
      <c r="P6" s="16"/>
    </row>
    <row r="7" spans="1:16">
      <c r="A7" s="22"/>
      <c r="B7" s="22"/>
      <c r="C7" s="26" t="s">
        <v>7</v>
      </c>
      <c r="D7" s="360" t="str">
        <f>'Kops a'!D8</f>
        <v>Zeiferta iela 24, Olaine</v>
      </c>
      <c r="E7" s="360"/>
      <c r="F7" s="360"/>
      <c r="G7" s="360"/>
      <c r="H7" s="360"/>
      <c r="I7" s="360"/>
      <c r="J7" s="360"/>
      <c r="K7" s="360"/>
      <c r="L7" s="360"/>
      <c r="M7" s="16"/>
      <c r="N7" s="16"/>
      <c r="O7" s="16"/>
      <c r="P7" s="16"/>
    </row>
    <row r="8" spans="1:16">
      <c r="A8" s="22"/>
      <c r="B8" s="22"/>
      <c r="C8" s="4" t="s">
        <v>20</v>
      </c>
      <c r="D8" s="360" t="str">
        <f>'Kops a'!D9</f>
        <v>Iepirkums Nr.AS OŪS 2021/01_E</v>
      </c>
      <c r="E8" s="360"/>
      <c r="F8" s="360"/>
      <c r="G8" s="360"/>
      <c r="H8" s="360"/>
      <c r="I8" s="360"/>
      <c r="J8" s="360"/>
      <c r="K8" s="360"/>
      <c r="L8" s="360"/>
      <c r="M8" s="16"/>
      <c r="N8" s="16"/>
      <c r="O8" s="16"/>
      <c r="P8" s="16"/>
    </row>
    <row r="9" spans="1:16" ht="11.25" customHeight="1">
      <c r="A9" s="349" t="s">
        <v>417</v>
      </c>
      <c r="B9" s="349"/>
      <c r="C9" s="349"/>
      <c r="D9" s="349"/>
      <c r="E9" s="349"/>
      <c r="F9" s="349"/>
      <c r="G9" s="30"/>
      <c r="H9" s="30"/>
      <c r="I9" s="30"/>
      <c r="J9" s="353" t="s">
        <v>39</v>
      </c>
      <c r="K9" s="353"/>
      <c r="L9" s="353"/>
      <c r="M9" s="353"/>
      <c r="N9" s="359">
        <f>P46</f>
        <v>0</v>
      </c>
      <c r="O9" s="359"/>
      <c r="P9" s="30"/>
    </row>
    <row r="10" spans="1:16">
      <c r="A10" s="31"/>
      <c r="B10" s="32"/>
      <c r="C10" s="4"/>
      <c r="D10" s="22"/>
      <c r="E10" s="22"/>
      <c r="F10" s="22"/>
      <c r="G10" s="22"/>
      <c r="H10" s="22"/>
      <c r="I10" s="22"/>
      <c r="J10" s="22"/>
      <c r="K10" s="22"/>
      <c r="L10" s="28"/>
      <c r="M10" s="28"/>
      <c r="O10" s="85"/>
      <c r="P10" s="84" t="str">
        <f>A52</f>
        <v>Tāme sastādīta _______________</v>
      </c>
    </row>
    <row r="11" spans="1:16" ht="12" thickBot="1">
      <c r="A11" s="31"/>
      <c r="B11" s="32"/>
      <c r="C11" s="4"/>
      <c r="D11" s="22"/>
      <c r="E11" s="22"/>
      <c r="F11" s="22"/>
      <c r="G11" s="22"/>
      <c r="H11" s="22"/>
      <c r="I11" s="22"/>
      <c r="J11" s="22"/>
      <c r="K11" s="22"/>
      <c r="L11" s="33"/>
      <c r="M11" s="33"/>
      <c r="N11" s="34"/>
      <c r="O11" s="25"/>
      <c r="P11" s="22"/>
    </row>
    <row r="12" spans="1:16">
      <c r="A12" s="317" t="s">
        <v>23</v>
      </c>
      <c r="B12" s="354" t="s">
        <v>40</v>
      </c>
      <c r="C12" s="351" t="s">
        <v>41</v>
      </c>
      <c r="D12" s="357" t="s">
        <v>42</v>
      </c>
      <c r="E12" s="341" t="s">
        <v>43</v>
      </c>
      <c r="F12" s="350" t="s">
        <v>44</v>
      </c>
      <c r="G12" s="351"/>
      <c r="H12" s="351"/>
      <c r="I12" s="351"/>
      <c r="J12" s="351"/>
      <c r="K12" s="352"/>
      <c r="L12" s="362" t="s">
        <v>45</v>
      </c>
      <c r="M12" s="351"/>
      <c r="N12" s="351"/>
      <c r="O12" s="351"/>
      <c r="P12" s="352"/>
    </row>
    <row r="13" spans="1:16" ht="126.75" customHeight="1" thickBot="1">
      <c r="A13" s="318"/>
      <c r="B13" s="355"/>
      <c r="C13" s="356"/>
      <c r="D13" s="358"/>
      <c r="E13" s="342"/>
      <c r="F13" s="89" t="s">
        <v>46</v>
      </c>
      <c r="G13" s="130" t="s">
        <v>47</v>
      </c>
      <c r="H13" s="130" t="s">
        <v>48</v>
      </c>
      <c r="I13" s="130" t="s">
        <v>49</v>
      </c>
      <c r="J13" s="130" t="s">
        <v>50</v>
      </c>
      <c r="K13" s="131" t="s">
        <v>51</v>
      </c>
      <c r="L13" s="74" t="s">
        <v>46</v>
      </c>
      <c r="M13" s="36" t="s">
        <v>48</v>
      </c>
      <c r="N13" s="36" t="s">
        <v>49</v>
      </c>
      <c r="O13" s="36" t="s">
        <v>50</v>
      </c>
      <c r="P13" s="60" t="s">
        <v>51</v>
      </c>
    </row>
    <row r="14" spans="1:16" ht="12.75">
      <c r="A14" s="220"/>
      <c r="B14" s="216"/>
      <c r="C14" s="229" t="s">
        <v>176</v>
      </c>
      <c r="D14" s="217"/>
      <c r="E14" s="194"/>
      <c r="F14" s="222"/>
      <c r="G14" s="218"/>
      <c r="H14" s="44"/>
      <c r="I14" s="199"/>
      <c r="J14" s="199"/>
      <c r="K14" s="45"/>
      <c r="L14" s="75"/>
      <c r="M14" s="61"/>
      <c r="N14" s="61"/>
      <c r="O14" s="61"/>
      <c r="P14" s="62"/>
    </row>
    <row r="15" spans="1:16" ht="25.5">
      <c r="A15" s="220">
        <v>1</v>
      </c>
      <c r="B15" s="219" t="s">
        <v>59</v>
      </c>
      <c r="C15" s="230" t="s">
        <v>177</v>
      </c>
      <c r="D15" s="217" t="s">
        <v>61</v>
      </c>
      <c r="E15" s="221">
        <v>360</v>
      </c>
      <c r="F15" s="96"/>
      <c r="G15" s="103"/>
      <c r="H15" s="44"/>
      <c r="I15" s="98"/>
      <c r="J15" s="98"/>
      <c r="K15" s="45"/>
      <c r="L15" s="173"/>
      <c r="M15" s="44"/>
      <c r="N15" s="44"/>
      <c r="O15" s="44"/>
      <c r="P15" s="45"/>
    </row>
    <row r="16" spans="1:16" ht="25.5">
      <c r="A16" s="220">
        <v>2</v>
      </c>
      <c r="B16" s="219" t="s">
        <v>59</v>
      </c>
      <c r="C16" s="230" t="s">
        <v>178</v>
      </c>
      <c r="D16" s="217" t="s">
        <v>65</v>
      </c>
      <c r="E16" s="221">
        <v>202</v>
      </c>
      <c r="F16" s="96"/>
      <c r="G16" s="103"/>
      <c r="H16" s="44"/>
      <c r="I16" s="98"/>
      <c r="J16" s="98"/>
      <c r="K16" s="45"/>
      <c r="L16" s="173"/>
      <c r="M16" s="44"/>
      <c r="N16" s="44"/>
      <c r="O16" s="44"/>
      <c r="P16" s="45"/>
    </row>
    <row r="17" spans="1:16" ht="12.75">
      <c r="A17" s="220"/>
      <c r="B17" s="219"/>
      <c r="C17" s="229" t="s">
        <v>179</v>
      </c>
      <c r="D17" s="217"/>
      <c r="E17" s="221"/>
      <c r="F17" s="223"/>
      <c r="G17" s="103"/>
      <c r="H17" s="44"/>
      <c r="I17" s="98"/>
      <c r="J17" s="98"/>
      <c r="K17" s="45"/>
      <c r="L17" s="173"/>
      <c r="M17" s="44"/>
      <c r="N17" s="44"/>
      <c r="O17" s="44"/>
      <c r="P17" s="45"/>
    </row>
    <row r="18" spans="1:16" ht="25.5">
      <c r="A18" s="220">
        <v>3</v>
      </c>
      <c r="B18" s="219" t="s">
        <v>59</v>
      </c>
      <c r="C18" s="230" t="s">
        <v>180</v>
      </c>
      <c r="D18" s="202" t="s">
        <v>65</v>
      </c>
      <c r="E18" s="221">
        <v>250.3</v>
      </c>
      <c r="F18" s="96"/>
      <c r="G18" s="103"/>
      <c r="H18" s="44"/>
      <c r="I18" s="213"/>
      <c r="J18" s="213"/>
      <c r="K18" s="45"/>
      <c r="L18" s="173"/>
      <c r="M18" s="44"/>
      <c r="N18" s="44"/>
      <c r="O18" s="44"/>
      <c r="P18" s="45"/>
    </row>
    <row r="19" spans="1:16" ht="63.75">
      <c r="A19" s="220">
        <v>4</v>
      </c>
      <c r="B19" s="219" t="s">
        <v>59</v>
      </c>
      <c r="C19" s="291" t="s">
        <v>181</v>
      </c>
      <c r="D19" s="217" t="s">
        <v>65</v>
      </c>
      <c r="E19" s="221">
        <v>125.15</v>
      </c>
      <c r="F19" s="96"/>
      <c r="G19" s="103"/>
      <c r="H19" s="44"/>
      <c r="I19" s="98"/>
      <c r="J19" s="98"/>
      <c r="K19" s="45"/>
      <c r="L19" s="173"/>
      <c r="M19" s="44"/>
      <c r="N19" s="44"/>
      <c r="O19" s="44"/>
      <c r="P19" s="45"/>
    </row>
    <row r="20" spans="1:16" ht="25.5">
      <c r="A20" s="220">
        <v>5</v>
      </c>
      <c r="B20" s="219" t="s">
        <v>59</v>
      </c>
      <c r="C20" s="291" t="s">
        <v>182</v>
      </c>
      <c r="D20" s="217" t="s">
        <v>65</v>
      </c>
      <c r="E20" s="221">
        <v>125.15</v>
      </c>
      <c r="F20" s="96"/>
      <c r="G20" s="103"/>
      <c r="H20" s="44"/>
      <c r="I20" s="98"/>
      <c r="J20" s="98"/>
      <c r="K20" s="45"/>
      <c r="L20" s="173"/>
      <c r="M20" s="44"/>
      <c r="N20" s="44"/>
      <c r="O20" s="44"/>
      <c r="P20" s="45"/>
    </row>
    <row r="21" spans="1:16" ht="25.5">
      <c r="A21" s="220">
        <v>6</v>
      </c>
      <c r="B21" s="219" t="s">
        <v>59</v>
      </c>
      <c r="C21" s="291" t="s">
        <v>183</v>
      </c>
      <c r="D21" s="217" t="s">
        <v>65</v>
      </c>
      <c r="E21" s="221">
        <v>250.3</v>
      </c>
      <c r="F21" s="96"/>
      <c r="G21" s="103"/>
      <c r="H21" s="44"/>
      <c r="I21" s="98"/>
      <c r="J21" s="98"/>
      <c r="K21" s="45"/>
      <c r="L21" s="173"/>
      <c r="M21" s="44"/>
      <c r="N21" s="44"/>
      <c r="O21" s="44"/>
      <c r="P21" s="45"/>
    </row>
    <row r="22" spans="1:16" ht="25.5">
      <c r="A22" s="220">
        <v>7</v>
      </c>
      <c r="B22" s="219" t="s">
        <v>59</v>
      </c>
      <c r="C22" s="291" t="s">
        <v>184</v>
      </c>
      <c r="D22" s="217" t="s">
        <v>65</v>
      </c>
      <c r="E22" s="221">
        <v>250.3</v>
      </c>
      <c r="F22" s="96"/>
      <c r="G22" s="103"/>
      <c r="H22" s="44"/>
      <c r="I22" s="98"/>
      <c r="J22" s="98"/>
      <c r="K22" s="45"/>
      <c r="L22" s="173"/>
      <c r="M22" s="44"/>
      <c r="N22" s="44"/>
      <c r="O22" s="44"/>
      <c r="P22" s="45"/>
    </row>
    <row r="23" spans="1:16" ht="25.5">
      <c r="A23" s="220">
        <v>8</v>
      </c>
      <c r="B23" s="219" t="s">
        <v>59</v>
      </c>
      <c r="C23" s="291" t="s">
        <v>185</v>
      </c>
      <c r="D23" s="217" t="s">
        <v>65</v>
      </c>
      <c r="E23" s="221">
        <v>250.3</v>
      </c>
      <c r="F23" s="96"/>
      <c r="G23" s="103"/>
      <c r="H23" s="44"/>
      <c r="I23" s="98"/>
      <c r="J23" s="98"/>
      <c r="K23" s="45"/>
      <c r="L23" s="173"/>
      <c r="M23" s="44"/>
      <c r="N23" s="44"/>
      <c r="O23" s="44"/>
      <c r="P23" s="45"/>
    </row>
    <row r="24" spans="1:16" ht="25.5">
      <c r="A24" s="220">
        <v>9</v>
      </c>
      <c r="B24" s="219" t="s">
        <v>59</v>
      </c>
      <c r="C24" s="291" t="s">
        <v>107</v>
      </c>
      <c r="D24" s="217" t="s">
        <v>65</v>
      </c>
      <c r="E24" s="221">
        <v>250.3</v>
      </c>
      <c r="F24" s="96"/>
      <c r="G24" s="103"/>
      <c r="H24" s="44"/>
      <c r="I24" s="98"/>
      <c r="J24" s="98"/>
      <c r="K24" s="45"/>
      <c r="L24" s="173"/>
      <c r="M24" s="44"/>
      <c r="N24" s="44"/>
      <c r="O24" s="44"/>
      <c r="P24" s="45"/>
    </row>
    <row r="25" spans="1:16" ht="25.5">
      <c r="A25" s="220">
        <v>10</v>
      </c>
      <c r="B25" s="219" t="s">
        <v>59</v>
      </c>
      <c r="C25" s="291" t="s">
        <v>134</v>
      </c>
      <c r="D25" s="217" t="s">
        <v>65</v>
      </c>
      <c r="E25" s="221">
        <v>250.3</v>
      </c>
      <c r="F25" s="96"/>
      <c r="G25" s="103"/>
      <c r="H25" s="44"/>
      <c r="I25" s="98"/>
      <c r="J25" s="98"/>
      <c r="K25" s="45"/>
      <c r="L25" s="173"/>
      <c r="M25" s="44"/>
      <c r="N25" s="44"/>
      <c r="O25" s="44"/>
      <c r="P25" s="45"/>
    </row>
    <row r="26" spans="1:16" ht="12.75">
      <c r="A26" s="220"/>
      <c r="B26" s="219"/>
      <c r="C26" s="229" t="s">
        <v>186</v>
      </c>
      <c r="D26" s="217"/>
      <c r="E26" s="221"/>
      <c r="F26" s="223"/>
      <c r="G26" s="103"/>
      <c r="H26" s="44"/>
      <c r="I26" s="98"/>
      <c r="J26" s="98"/>
      <c r="K26" s="45"/>
      <c r="L26" s="173"/>
      <c r="M26" s="44"/>
      <c r="N26" s="44"/>
      <c r="O26" s="44"/>
      <c r="P26" s="45"/>
    </row>
    <row r="27" spans="1:16" ht="25.5">
      <c r="A27" s="220">
        <v>11</v>
      </c>
      <c r="B27" s="219" t="s">
        <v>59</v>
      </c>
      <c r="C27" s="230" t="s">
        <v>187</v>
      </c>
      <c r="D27" s="217" t="s">
        <v>152</v>
      </c>
      <c r="E27" s="221">
        <v>1544.4</v>
      </c>
      <c r="F27" s="96"/>
      <c r="G27" s="103"/>
      <c r="H27" s="44"/>
      <c r="I27" s="98"/>
      <c r="J27" s="98"/>
      <c r="K27" s="45"/>
      <c r="L27" s="173"/>
      <c r="M27" s="44"/>
      <c r="N27" s="44"/>
      <c r="O27" s="44"/>
      <c r="P27" s="45"/>
    </row>
    <row r="28" spans="1:16" ht="25.5">
      <c r="A28" s="220">
        <v>12</v>
      </c>
      <c r="B28" s="219" t="s">
        <v>59</v>
      </c>
      <c r="C28" s="230" t="s">
        <v>188</v>
      </c>
      <c r="D28" s="217" t="s">
        <v>152</v>
      </c>
      <c r="E28" s="221">
        <v>38.9</v>
      </c>
      <c r="F28" s="96"/>
      <c r="G28" s="103"/>
      <c r="H28" s="44"/>
      <c r="I28" s="98"/>
      <c r="J28" s="98"/>
      <c r="K28" s="45"/>
      <c r="L28" s="173"/>
      <c r="M28" s="44"/>
      <c r="N28" s="44"/>
      <c r="O28" s="44"/>
      <c r="P28" s="45"/>
    </row>
    <row r="29" spans="1:16" ht="25.5">
      <c r="A29" s="220">
        <v>13</v>
      </c>
      <c r="B29" s="219" t="s">
        <v>59</v>
      </c>
      <c r="C29" s="230" t="s">
        <v>189</v>
      </c>
      <c r="D29" s="217" t="s">
        <v>152</v>
      </c>
      <c r="E29" s="221">
        <v>141.30000000000001</v>
      </c>
      <c r="F29" s="96"/>
      <c r="G29" s="103"/>
      <c r="H29" s="44"/>
      <c r="I29" s="98"/>
      <c r="J29" s="98"/>
      <c r="K29" s="45"/>
      <c r="L29" s="173"/>
      <c r="M29" s="44"/>
      <c r="N29" s="44"/>
      <c r="O29" s="44"/>
      <c r="P29" s="45"/>
    </row>
    <row r="30" spans="1:16" ht="12.75">
      <c r="A30" s="220">
        <v>14</v>
      </c>
      <c r="B30" s="219" t="s">
        <v>59</v>
      </c>
      <c r="C30" s="230" t="s">
        <v>190</v>
      </c>
      <c r="D30" s="217" t="s">
        <v>67</v>
      </c>
      <c r="E30" s="221">
        <v>144</v>
      </c>
      <c r="F30" s="96"/>
      <c r="G30" s="103"/>
      <c r="H30" s="44"/>
      <c r="I30" s="98"/>
      <c r="J30" s="98"/>
      <c r="K30" s="45"/>
      <c r="L30" s="173"/>
      <c r="M30" s="44"/>
      <c r="N30" s="44"/>
      <c r="O30" s="44"/>
      <c r="P30" s="45"/>
    </row>
    <row r="31" spans="1:16" ht="25.5">
      <c r="A31" s="220">
        <v>15</v>
      </c>
      <c r="B31" s="219" t="s">
        <v>59</v>
      </c>
      <c r="C31" s="230" t="s">
        <v>191</v>
      </c>
      <c r="D31" s="217" t="s">
        <v>152</v>
      </c>
      <c r="E31" s="221">
        <v>1391.7</v>
      </c>
      <c r="F31" s="96"/>
      <c r="G31" s="103"/>
      <c r="H31" s="44"/>
      <c r="I31" s="98"/>
      <c r="J31" s="98"/>
      <c r="K31" s="45"/>
      <c r="L31" s="173"/>
      <c r="M31" s="44"/>
      <c r="N31" s="44"/>
      <c r="O31" s="44"/>
      <c r="P31" s="45"/>
    </row>
    <row r="32" spans="1:16" ht="25.5">
      <c r="A32" s="220">
        <v>16</v>
      </c>
      <c r="B32" s="219" t="s">
        <v>59</v>
      </c>
      <c r="C32" s="230" t="s">
        <v>192</v>
      </c>
      <c r="D32" s="217" t="s">
        <v>152</v>
      </c>
      <c r="E32" s="221">
        <v>1593.9</v>
      </c>
      <c r="F32" s="96"/>
      <c r="G32" s="103"/>
      <c r="H32" s="44"/>
      <c r="I32" s="98"/>
      <c r="J32" s="98"/>
      <c r="K32" s="45"/>
      <c r="L32" s="173"/>
      <c r="M32" s="44"/>
      <c r="N32" s="44"/>
      <c r="O32" s="44"/>
      <c r="P32" s="45"/>
    </row>
    <row r="33" spans="1:16" ht="25.5">
      <c r="A33" s="220">
        <v>17</v>
      </c>
      <c r="B33" s="219" t="s">
        <v>59</v>
      </c>
      <c r="C33" s="230" t="s">
        <v>193</v>
      </c>
      <c r="D33" s="217" t="s">
        <v>152</v>
      </c>
      <c r="E33" s="221">
        <v>60.4</v>
      </c>
      <c r="F33" s="96"/>
      <c r="G33" s="103"/>
      <c r="H33" s="44"/>
      <c r="I33" s="98"/>
      <c r="J33" s="98"/>
      <c r="K33" s="45"/>
      <c r="L33" s="173"/>
      <c r="M33" s="44"/>
      <c r="N33" s="44"/>
      <c r="O33" s="44"/>
      <c r="P33" s="45"/>
    </row>
    <row r="34" spans="1:16" ht="25.5">
      <c r="A34" s="220">
        <v>18</v>
      </c>
      <c r="B34" s="219" t="s">
        <v>59</v>
      </c>
      <c r="C34" s="230" t="s">
        <v>194</v>
      </c>
      <c r="D34" s="217" t="s">
        <v>152</v>
      </c>
      <c r="E34" s="221">
        <v>63</v>
      </c>
      <c r="F34" s="96"/>
      <c r="G34" s="103"/>
      <c r="H34" s="44"/>
      <c r="I34" s="98"/>
      <c r="J34" s="98"/>
      <c r="K34" s="45"/>
      <c r="L34" s="173"/>
      <c r="M34" s="44"/>
      <c r="N34" s="44"/>
      <c r="O34" s="44"/>
      <c r="P34" s="45"/>
    </row>
    <row r="35" spans="1:16" ht="12.75">
      <c r="A35" s="220">
        <v>19</v>
      </c>
      <c r="B35" s="219" t="s">
        <v>59</v>
      </c>
      <c r="C35" s="291" t="s">
        <v>195</v>
      </c>
      <c r="D35" s="217" t="s">
        <v>67</v>
      </c>
      <c r="E35" s="221">
        <v>432</v>
      </c>
      <c r="F35" s="96"/>
      <c r="G35" s="103"/>
      <c r="H35" s="44"/>
      <c r="I35" s="98"/>
      <c r="J35" s="98"/>
      <c r="K35" s="45"/>
      <c r="L35" s="173"/>
      <c r="M35" s="44"/>
      <c r="N35" s="44"/>
      <c r="O35" s="44"/>
      <c r="P35" s="45"/>
    </row>
    <row r="36" spans="1:16" ht="25.5">
      <c r="A36" s="220">
        <v>20</v>
      </c>
      <c r="B36" s="219" t="s">
        <v>59</v>
      </c>
      <c r="C36" s="230" t="s">
        <v>196</v>
      </c>
      <c r="D36" s="217" t="s">
        <v>65</v>
      </c>
      <c r="E36" s="221">
        <v>298</v>
      </c>
      <c r="F36" s="96"/>
      <c r="G36" s="103"/>
      <c r="H36" s="44"/>
      <c r="I36" s="98"/>
      <c r="J36" s="98"/>
      <c r="K36" s="45"/>
      <c r="L36" s="173"/>
      <c r="M36" s="44"/>
      <c r="N36" s="44"/>
      <c r="O36" s="44"/>
      <c r="P36" s="45"/>
    </row>
    <row r="37" spans="1:16" ht="12.75">
      <c r="A37" s="220"/>
      <c r="B37" s="219"/>
      <c r="C37" s="229" t="s">
        <v>197</v>
      </c>
      <c r="D37" s="217"/>
      <c r="E37" s="221"/>
      <c r="F37" s="223"/>
      <c r="G37" s="103"/>
      <c r="H37" s="44"/>
      <c r="I37" s="98"/>
      <c r="J37" s="98"/>
      <c r="K37" s="45"/>
      <c r="L37" s="173"/>
      <c r="M37" s="44"/>
      <c r="N37" s="44"/>
      <c r="O37" s="44"/>
      <c r="P37" s="45"/>
    </row>
    <row r="38" spans="1:16" ht="12.75">
      <c r="A38" s="220">
        <v>21</v>
      </c>
      <c r="B38" s="219" t="s">
        <v>59</v>
      </c>
      <c r="C38" s="291" t="s">
        <v>198</v>
      </c>
      <c r="D38" s="217" t="s">
        <v>65</v>
      </c>
      <c r="E38" s="221">
        <v>202</v>
      </c>
      <c r="F38" s="96"/>
      <c r="G38" s="103"/>
      <c r="H38" s="44"/>
      <c r="I38" s="98"/>
      <c r="J38" s="98"/>
      <c r="K38" s="45"/>
      <c r="L38" s="173"/>
      <c r="M38" s="44"/>
      <c r="N38" s="44"/>
      <c r="O38" s="44"/>
      <c r="P38" s="45"/>
    </row>
    <row r="39" spans="1:16" ht="25.5">
      <c r="A39" s="220">
        <v>22</v>
      </c>
      <c r="B39" s="219" t="s">
        <v>59</v>
      </c>
      <c r="C39" s="291" t="s">
        <v>199</v>
      </c>
      <c r="D39" s="217" t="s">
        <v>83</v>
      </c>
      <c r="E39" s="221">
        <v>10.1</v>
      </c>
      <c r="F39" s="96"/>
      <c r="G39" s="103"/>
      <c r="H39" s="44"/>
      <c r="I39" s="98"/>
      <c r="J39" s="98"/>
      <c r="K39" s="45"/>
      <c r="L39" s="173"/>
      <c r="M39" s="44"/>
      <c r="N39" s="44"/>
      <c r="O39" s="44"/>
      <c r="P39" s="45"/>
    </row>
    <row r="40" spans="1:16" ht="25.5">
      <c r="A40" s="220">
        <v>23</v>
      </c>
      <c r="B40" s="219" t="s">
        <v>59</v>
      </c>
      <c r="C40" s="291" t="s">
        <v>200</v>
      </c>
      <c r="D40" s="217" t="s">
        <v>61</v>
      </c>
      <c r="E40" s="221">
        <v>288</v>
      </c>
      <c r="F40" s="96"/>
      <c r="G40" s="103"/>
      <c r="H40" s="44"/>
      <c r="I40" s="98"/>
      <c r="J40" s="98"/>
      <c r="K40" s="45"/>
      <c r="L40" s="173"/>
      <c r="M40" s="44"/>
      <c r="N40" s="44"/>
      <c r="O40" s="44"/>
      <c r="P40" s="45"/>
    </row>
    <row r="41" spans="1:16" ht="25.5">
      <c r="A41" s="220">
        <v>24</v>
      </c>
      <c r="B41" s="219" t="s">
        <v>59</v>
      </c>
      <c r="C41" s="291" t="s">
        <v>201</v>
      </c>
      <c r="D41" s="217" t="s">
        <v>65</v>
      </c>
      <c r="E41" s="221">
        <v>202</v>
      </c>
      <c r="F41" s="96"/>
      <c r="G41" s="103"/>
      <c r="H41" s="44"/>
      <c r="I41" s="98"/>
      <c r="J41" s="98"/>
      <c r="K41" s="45"/>
      <c r="L41" s="173"/>
      <c r="M41" s="44"/>
      <c r="N41" s="44"/>
      <c r="O41" s="44"/>
      <c r="P41" s="45"/>
    </row>
    <row r="42" spans="1:16" ht="51">
      <c r="A42" s="220">
        <v>25</v>
      </c>
      <c r="B42" s="219" t="s">
        <v>59</v>
      </c>
      <c r="C42" s="291" t="s">
        <v>202</v>
      </c>
      <c r="D42" s="217" t="s">
        <v>61</v>
      </c>
      <c r="E42" s="221">
        <v>340</v>
      </c>
      <c r="F42" s="96"/>
      <c r="G42" s="103"/>
      <c r="H42" s="44"/>
      <c r="I42" s="98"/>
      <c r="J42" s="98"/>
      <c r="K42" s="45"/>
      <c r="L42" s="173"/>
      <c r="M42" s="44"/>
      <c r="N42" s="44"/>
      <c r="O42" s="44"/>
      <c r="P42" s="45"/>
    </row>
    <row r="43" spans="1:16" ht="25.5">
      <c r="A43" s="220">
        <v>26</v>
      </c>
      <c r="B43" s="219" t="s">
        <v>59</v>
      </c>
      <c r="C43" s="291" t="s">
        <v>203</v>
      </c>
      <c r="D43" s="217" t="s">
        <v>61</v>
      </c>
      <c r="E43" s="221">
        <v>194</v>
      </c>
      <c r="F43" s="96"/>
      <c r="G43" s="103"/>
      <c r="H43" s="44"/>
      <c r="I43" s="103"/>
      <c r="J43" s="103"/>
      <c r="K43" s="45"/>
      <c r="L43" s="173"/>
      <c r="M43" s="44"/>
      <c r="N43" s="44"/>
      <c r="O43" s="44"/>
      <c r="P43" s="45"/>
    </row>
    <row r="44" spans="1:16" ht="25.5">
      <c r="A44" s="220">
        <v>27</v>
      </c>
      <c r="B44" s="219" t="s">
        <v>59</v>
      </c>
      <c r="C44" s="291" t="s">
        <v>204</v>
      </c>
      <c r="D44" s="217" t="s">
        <v>61</v>
      </c>
      <c r="E44" s="221">
        <v>194</v>
      </c>
      <c r="F44" s="96"/>
      <c r="G44" s="103"/>
      <c r="H44" s="44"/>
      <c r="I44" s="103"/>
      <c r="J44" s="103"/>
      <c r="K44" s="45"/>
      <c r="L44" s="173"/>
      <c r="M44" s="44"/>
      <c r="N44" s="44"/>
      <c r="O44" s="44"/>
      <c r="P44" s="45"/>
    </row>
    <row r="45" spans="1:16" ht="51.75" thickBot="1">
      <c r="A45" s="142">
        <v>28</v>
      </c>
      <c r="B45" s="144" t="s">
        <v>59</v>
      </c>
      <c r="C45" s="292" t="s">
        <v>205</v>
      </c>
      <c r="D45" s="143" t="s">
        <v>65</v>
      </c>
      <c r="E45" s="119">
        <v>24.5</v>
      </c>
      <c r="F45" s="224"/>
      <c r="G45" s="225"/>
      <c r="H45" s="226"/>
      <c r="I45" s="227"/>
      <c r="J45" s="227"/>
      <c r="K45" s="228"/>
      <c r="L45" s="173"/>
      <c r="M45" s="44"/>
      <c r="N45" s="44"/>
      <c r="O45" s="44"/>
      <c r="P45" s="45"/>
    </row>
    <row r="46" spans="1:16" ht="12" thickBot="1">
      <c r="A46" s="364" t="s">
        <v>424</v>
      </c>
      <c r="B46" s="365"/>
      <c r="C46" s="365"/>
      <c r="D46" s="365"/>
      <c r="E46" s="365"/>
      <c r="F46" s="365"/>
      <c r="G46" s="365"/>
      <c r="H46" s="365"/>
      <c r="I46" s="365"/>
      <c r="J46" s="365"/>
      <c r="K46" s="367"/>
      <c r="L46" s="64">
        <f>SUM(L14:L45)</f>
        <v>0</v>
      </c>
      <c r="M46" s="65">
        <f>SUM(M14:M45)</f>
        <v>0</v>
      </c>
      <c r="N46" s="65">
        <f>SUM(N14:N45)</f>
        <v>0</v>
      </c>
      <c r="O46" s="65">
        <f>SUM(O14:O45)</f>
        <v>0</v>
      </c>
      <c r="P46" s="66">
        <f>SUM(P14:P45)</f>
        <v>0</v>
      </c>
    </row>
    <row r="47" spans="1:16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</row>
    <row r="48" spans="1:16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</row>
    <row r="49" spans="1:16">
      <c r="A49" s="1" t="s">
        <v>14</v>
      </c>
      <c r="B49" s="16"/>
      <c r="C49" s="343">
        <f>'Kops a'!C37:H37</f>
        <v>0</v>
      </c>
      <c r="D49" s="343"/>
      <c r="E49" s="343"/>
      <c r="F49" s="343"/>
      <c r="G49" s="343"/>
      <c r="H49" s="343"/>
      <c r="I49" s="16"/>
      <c r="J49" s="16"/>
      <c r="K49" s="16"/>
      <c r="L49" s="16"/>
      <c r="M49" s="16"/>
      <c r="N49" s="16"/>
      <c r="O49" s="16"/>
      <c r="P49" s="16"/>
    </row>
    <row r="50" spans="1:16">
      <c r="A50" s="16"/>
      <c r="B50" s="16"/>
      <c r="C50" s="295" t="s">
        <v>15</v>
      </c>
      <c r="D50" s="295"/>
      <c r="E50" s="295"/>
      <c r="F50" s="295"/>
      <c r="G50" s="295"/>
      <c r="H50" s="295"/>
      <c r="I50" s="16"/>
      <c r="J50" s="16"/>
      <c r="K50" s="16"/>
      <c r="L50" s="16"/>
      <c r="M50" s="16"/>
      <c r="N50" s="16"/>
      <c r="O50" s="16"/>
      <c r="P50" s="16"/>
    </row>
    <row r="51" spans="1:16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</row>
    <row r="52" spans="1:16">
      <c r="A52" s="82" t="str">
        <f>'Kops a'!A40</f>
        <v>Tāme sastādīta _______________</v>
      </c>
      <c r="B52" s="83"/>
      <c r="C52" s="83"/>
      <c r="D52" s="83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</row>
    <row r="53" spans="1:16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</row>
    <row r="54" spans="1:16">
      <c r="A54" s="1" t="s">
        <v>37</v>
      </c>
      <c r="B54" s="16"/>
      <c r="C54" s="343">
        <f>'Kops a'!C42:H42</f>
        <v>0</v>
      </c>
      <c r="D54" s="343"/>
      <c r="E54" s="343"/>
      <c r="F54" s="343"/>
      <c r="G54" s="343"/>
      <c r="H54" s="343"/>
      <c r="I54" s="16"/>
      <c r="J54" s="16"/>
      <c r="K54" s="16"/>
      <c r="L54" s="16"/>
      <c r="M54" s="16"/>
      <c r="N54" s="16"/>
      <c r="O54" s="16"/>
      <c r="P54" s="16"/>
    </row>
    <row r="55" spans="1:16">
      <c r="A55" s="16"/>
      <c r="B55" s="16"/>
      <c r="C55" s="295" t="s">
        <v>15</v>
      </c>
      <c r="D55" s="295"/>
      <c r="E55" s="295"/>
      <c r="F55" s="295"/>
      <c r="G55" s="295"/>
      <c r="H55" s="295"/>
      <c r="I55" s="16"/>
      <c r="J55" s="16"/>
      <c r="K55" s="16"/>
      <c r="L55" s="16"/>
      <c r="M55" s="16"/>
      <c r="N55" s="16"/>
      <c r="O55" s="16"/>
      <c r="P55" s="16"/>
    </row>
    <row r="56" spans="1:16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</row>
    <row r="57" spans="1:16">
      <c r="A57" s="82" t="s">
        <v>54</v>
      </c>
      <c r="B57" s="83"/>
      <c r="C57" s="87">
        <f>'Kops a'!C45</f>
        <v>0</v>
      </c>
      <c r="D57" s="50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</row>
    <row r="58" spans="1:16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C55:H55"/>
    <mergeCell ref="C4:I4"/>
    <mergeCell ref="F12:K12"/>
    <mergeCell ref="A9:F9"/>
    <mergeCell ref="J9:M9"/>
    <mergeCell ref="D8:L8"/>
    <mergeCell ref="A46:K46"/>
    <mergeCell ref="C49:H49"/>
    <mergeCell ref="C50:H50"/>
    <mergeCell ref="C54:H54"/>
  </mergeCells>
  <conditionalFormatting sqref="A14:G45 I14:J45">
    <cfRule type="cellIs" dxfId="89" priority="26" operator="equal">
      <formula>0</formula>
    </cfRule>
  </conditionalFormatting>
  <conditionalFormatting sqref="N9:O9 H14:H45 K14:P45 D5:L8 D1">
    <cfRule type="cellIs" dxfId="88" priority="25" operator="equal">
      <formula>0</formula>
    </cfRule>
  </conditionalFormatting>
  <conditionalFormatting sqref="A9:F9">
    <cfRule type="containsText" dxfId="87" priority="23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 C4:I4">
    <cfRule type="cellIs" dxfId="86" priority="22" operator="equal">
      <formula>0</formula>
    </cfRule>
  </conditionalFormatting>
  <conditionalFormatting sqref="O10:P10">
    <cfRule type="cellIs" dxfId="85" priority="21" operator="equal">
      <formula>"20__. gada __. _________"</formula>
    </cfRule>
  </conditionalFormatting>
  <conditionalFormatting sqref="A46:K46">
    <cfRule type="containsText" dxfId="84" priority="20" operator="containsText" text="Tiešās izmaksas kopā, t. sk. darba devēja sociālais nodoklis __.__% ">
      <formula>NOT(ISERROR(SEARCH("Tiešās izmaksas kopā, t. sk. darba devēja sociālais nodoklis __.__% ",A46)))</formula>
    </cfRule>
  </conditionalFormatting>
  <conditionalFormatting sqref="L46:P46">
    <cfRule type="cellIs" dxfId="83" priority="15" operator="equal">
      <formula>0</formula>
    </cfRule>
  </conditionalFormatting>
  <conditionalFormatting sqref="C54:H54">
    <cfRule type="cellIs" dxfId="82" priority="4" operator="equal">
      <formula>0</formula>
    </cfRule>
  </conditionalFormatting>
  <conditionalFormatting sqref="C49:H49">
    <cfRule type="cellIs" dxfId="81" priority="3" operator="equal">
      <formula>0</formula>
    </cfRule>
  </conditionalFormatting>
  <conditionalFormatting sqref="C54:H54 C57 C49:H49">
    <cfRule type="cellIs" dxfId="80" priority="2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0" fitToHeight="0" orientation="landscape" r:id="rId1"/>
  <rowBreaks count="2" manualBreakCount="2">
    <brk id="24" max="15" man="1"/>
    <brk id="4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P63"/>
  <sheetViews>
    <sheetView view="pageBreakPreview" topLeftCell="A31" zoomScaleNormal="100" zoomScaleSheetLayoutView="100" workbookViewId="0">
      <selection activeCell="A51" sqref="A51:K51"/>
    </sheetView>
  </sheetViews>
  <sheetFormatPr defaultRowHeight="11.25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10.140625" style="1" customWidth="1"/>
    <col min="6" max="6" width="7.42578125" style="1" customWidth="1"/>
    <col min="7" max="7" width="6.42578125" style="1" customWidth="1"/>
    <col min="8" max="8" width="6.7109375" style="1" customWidth="1"/>
    <col min="9" max="9" width="8.140625" style="1" customWidth="1"/>
    <col min="10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>
      <c r="A1" s="22"/>
      <c r="B1" s="22"/>
      <c r="C1" s="26" t="s">
        <v>38</v>
      </c>
      <c r="D1" s="51">
        <f>'Kops a'!A20</f>
        <v>6</v>
      </c>
      <c r="E1" s="22"/>
      <c r="F1" s="22"/>
      <c r="G1" s="22"/>
      <c r="H1" s="22"/>
      <c r="I1" s="22"/>
      <c r="J1" s="22"/>
      <c r="N1" s="25"/>
      <c r="O1" s="26"/>
      <c r="P1" s="27"/>
    </row>
    <row r="2" spans="1:16">
      <c r="A2" s="28"/>
      <c r="B2" s="28"/>
      <c r="C2" s="347" t="s">
        <v>207</v>
      </c>
      <c r="D2" s="347"/>
      <c r="E2" s="347"/>
      <c r="F2" s="347"/>
      <c r="G2" s="347"/>
      <c r="H2" s="347"/>
      <c r="I2" s="347"/>
      <c r="J2" s="28"/>
    </row>
    <row r="3" spans="1:16">
      <c r="A3" s="29"/>
      <c r="B3" s="29"/>
      <c r="C3" s="338" t="s">
        <v>17</v>
      </c>
      <c r="D3" s="338"/>
      <c r="E3" s="338"/>
      <c r="F3" s="338"/>
      <c r="G3" s="338"/>
      <c r="H3" s="338"/>
      <c r="I3" s="338"/>
      <c r="J3" s="29"/>
    </row>
    <row r="4" spans="1:16">
      <c r="A4" s="29"/>
      <c r="B4" s="29"/>
      <c r="C4" s="348" t="s">
        <v>52</v>
      </c>
      <c r="D4" s="348"/>
      <c r="E4" s="348"/>
      <c r="F4" s="348"/>
      <c r="G4" s="348"/>
      <c r="H4" s="348"/>
      <c r="I4" s="348"/>
      <c r="J4" s="29"/>
    </row>
    <row r="5" spans="1:16">
      <c r="A5" s="22"/>
      <c r="B5" s="22"/>
      <c r="C5" s="26" t="s">
        <v>5</v>
      </c>
      <c r="D5" s="360" t="str">
        <f>'Kops a'!D6</f>
        <v>Daudzdzīvokļu dzīvojamā ēka</v>
      </c>
      <c r="E5" s="360"/>
      <c r="F5" s="360"/>
      <c r="G5" s="360"/>
      <c r="H5" s="360"/>
      <c r="I5" s="360"/>
      <c r="J5" s="360"/>
      <c r="K5" s="360"/>
      <c r="L5" s="360"/>
      <c r="M5" s="16"/>
      <c r="N5" s="16"/>
      <c r="O5" s="16"/>
      <c r="P5" s="16"/>
    </row>
    <row r="6" spans="1:16">
      <c r="A6" s="22"/>
      <c r="B6" s="22"/>
      <c r="C6" s="26" t="s">
        <v>6</v>
      </c>
      <c r="D6" s="360" t="str">
        <f>'Kops a'!D7</f>
        <v>Energoefektivitātes paaugstināšanas būvdarbi daudzdzīvokļu dzīvojamā mājā</v>
      </c>
      <c r="E6" s="360"/>
      <c r="F6" s="360"/>
      <c r="G6" s="360"/>
      <c r="H6" s="360"/>
      <c r="I6" s="360"/>
      <c r="J6" s="360"/>
      <c r="K6" s="360"/>
      <c r="L6" s="360"/>
      <c r="M6" s="16"/>
      <c r="N6" s="16"/>
      <c r="O6" s="16"/>
      <c r="P6" s="16"/>
    </row>
    <row r="7" spans="1:16">
      <c r="A7" s="22"/>
      <c r="B7" s="22"/>
      <c r="C7" s="26" t="s">
        <v>7</v>
      </c>
      <c r="D7" s="360" t="str">
        <f>'Kops a'!D8</f>
        <v>Zeiferta iela 24, Olaine</v>
      </c>
      <c r="E7" s="360"/>
      <c r="F7" s="360"/>
      <c r="G7" s="360"/>
      <c r="H7" s="360"/>
      <c r="I7" s="360"/>
      <c r="J7" s="360"/>
      <c r="K7" s="360"/>
      <c r="L7" s="360"/>
      <c r="M7" s="16"/>
      <c r="N7" s="16"/>
      <c r="O7" s="16"/>
      <c r="P7" s="16"/>
    </row>
    <row r="8" spans="1:16">
      <c r="A8" s="22"/>
      <c r="B8" s="22"/>
      <c r="C8" s="4" t="s">
        <v>20</v>
      </c>
      <c r="D8" s="360" t="str">
        <f>'Kops a'!D9</f>
        <v>Iepirkums Nr.AS OŪS 2021/01_E</v>
      </c>
      <c r="E8" s="360"/>
      <c r="F8" s="360"/>
      <c r="G8" s="360"/>
      <c r="H8" s="360"/>
      <c r="I8" s="360"/>
      <c r="J8" s="360"/>
      <c r="K8" s="360"/>
      <c r="L8" s="360"/>
      <c r="M8" s="16"/>
      <c r="N8" s="16"/>
      <c r="O8" s="16"/>
      <c r="P8" s="16"/>
    </row>
    <row r="9" spans="1:16" ht="11.25" customHeight="1">
      <c r="A9" s="349" t="s">
        <v>418</v>
      </c>
      <c r="B9" s="349"/>
      <c r="C9" s="349"/>
      <c r="D9" s="349"/>
      <c r="E9" s="349"/>
      <c r="F9" s="349"/>
      <c r="G9" s="30"/>
      <c r="H9" s="30"/>
      <c r="I9" s="30"/>
      <c r="J9" s="353" t="s">
        <v>39</v>
      </c>
      <c r="K9" s="353"/>
      <c r="L9" s="353"/>
      <c r="M9" s="353"/>
      <c r="N9" s="359">
        <f>P51</f>
        <v>0</v>
      </c>
      <c r="O9" s="359"/>
      <c r="P9" s="30"/>
    </row>
    <row r="10" spans="1:16">
      <c r="A10" s="31"/>
      <c r="B10" s="32"/>
      <c r="C10" s="4"/>
      <c r="D10" s="22"/>
      <c r="E10" s="22"/>
      <c r="F10" s="22"/>
      <c r="G10" s="22"/>
      <c r="H10" s="22"/>
      <c r="I10" s="22"/>
      <c r="J10" s="22"/>
      <c r="K10" s="22"/>
      <c r="L10" s="28"/>
      <c r="M10" s="28"/>
      <c r="O10" s="85"/>
      <c r="P10" s="84" t="str">
        <f>A57</f>
        <v>Tāme sastādīta _______________</v>
      </c>
    </row>
    <row r="11" spans="1:16" ht="12" thickBot="1">
      <c r="A11" s="31"/>
      <c r="B11" s="32"/>
      <c r="C11" s="4"/>
      <c r="D11" s="22"/>
      <c r="E11" s="22"/>
      <c r="F11" s="22"/>
      <c r="G11" s="22"/>
      <c r="H11" s="22"/>
      <c r="I11" s="22"/>
      <c r="J11" s="22"/>
      <c r="K11" s="22"/>
      <c r="L11" s="33"/>
      <c r="M11" s="33"/>
      <c r="N11" s="34"/>
      <c r="O11" s="25"/>
      <c r="P11" s="22"/>
    </row>
    <row r="12" spans="1:16">
      <c r="A12" s="317" t="s">
        <v>23</v>
      </c>
      <c r="B12" s="354" t="s">
        <v>40</v>
      </c>
      <c r="C12" s="351" t="s">
        <v>41</v>
      </c>
      <c r="D12" s="357" t="s">
        <v>42</v>
      </c>
      <c r="E12" s="341" t="s">
        <v>43</v>
      </c>
      <c r="F12" s="350" t="s">
        <v>44</v>
      </c>
      <c r="G12" s="351"/>
      <c r="H12" s="351"/>
      <c r="I12" s="351"/>
      <c r="J12" s="351"/>
      <c r="K12" s="352"/>
      <c r="L12" s="350" t="s">
        <v>45</v>
      </c>
      <c r="M12" s="351"/>
      <c r="N12" s="351"/>
      <c r="O12" s="351"/>
      <c r="P12" s="352"/>
    </row>
    <row r="13" spans="1:16" ht="126.75" customHeight="1" thickBot="1">
      <c r="A13" s="368"/>
      <c r="B13" s="369"/>
      <c r="C13" s="370"/>
      <c r="D13" s="371"/>
      <c r="E13" s="372"/>
      <c r="F13" s="90" t="s">
        <v>46</v>
      </c>
      <c r="G13" s="91" t="s">
        <v>47</v>
      </c>
      <c r="H13" s="91" t="s">
        <v>48</v>
      </c>
      <c r="I13" s="91" t="s">
        <v>49</v>
      </c>
      <c r="J13" s="91" t="s">
        <v>50</v>
      </c>
      <c r="K13" s="60" t="s">
        <v>51</v>
      </c>
      <c r="L13" s="90" t="s">
        <v>46</v>
      </c>
      <c r="M13" s="91" t="s">
        <v>48</v>
      </c>
      <c r="N13" s="91" t="s">
        <v>49</v>
      </c>
      <c r="O13" s="91" t="s">
        <v>50</v>
      </c>
      <c r="P13" s="60" t="s">
        <v>51</v>
      </c>
    </row>
    <row r="14" spans="1:16" ht="12.75">
      <c r="A14" s="133"/>
      <c r="B14" s="94"/>
      <c r="C14" s="201" t="s">
        <v>176</v>
      </c>
      <c r="D14" s="167"/>
      <c r="E14" s="135"/>
      <c r="F14" s="97"/>
      <c r="G14" s="126"/>
      <c r="H14" s="93"/>
      <c r="I14" s="163"/>
      <c r="J14" s="163"/>
      <c r="K14" s="111"/>
      <c r="L14" s="174"/>
      <c r="M14" s="93"/>
      <c r="N14" s="93"/>
      <c r="O14" s="93"/>
      <c r="P14" s="111"/>
    </row>
    <row r="15" spans="1:16" ht="12.75">
      <c r="A15" s="112">
        <v>1</v>
      </c>
      <c r="B15" s="176" t="s">
        <v>59</v>
      </c>
      <c r="C15" s="200" t="s">
        <v>208</v>
      </c>
      <c r="D15" s="177" t="s">
        <v>61</v>
      </c>
      <c r="E15" s="175">
        <v>215.6</v>
      </c>
      <c r="F15" s="96"/>
      <c r="G15" s="103"/>
      <c r="H15" s="44"/>
      <c r="I15" s="103"/>
      <c r="J15" s="103"/>
      <c r="K15" s="45"/>
      <c r="L15" s="46"/>
      <c r="M15" s="44"/>
      <c r="N15" s="44"/>
      <c r="O15" s="44"/>
      <c r="P15" s="45"/>
    </row>
    <row r="16" spans="1:16" ht="25.5">
      <c r="A16" s="112"/>
      <c r="B16" s="176"/>
      <c r="C16" s="210" t="s">
        <v>209</v>
      </c>
      <c r="D16" s="177"/>
      <c r="E16" s="175"/>
      <c r="F16" s="95"/>
      <c r="G16" s="103"/>
      <c r="H16" s="44"/>
      <c r="I16" s="99"/>
      <c r="J16" s="99"/>
      <c r="K16" s="45"/>
      <c r="L16" s="46"/>
      <c r="M16" s="44"/>
      <c r="N16" s="44"/>
      <c r="O16" s="44"/>
      <c r="P16" s="45"/>
    </row>
    <row r="17" spans="1:16" ht="38.25">
      <c r="A17" s="112">
        <v>2</v>
      </c>
      <c r="B17" s="176" t="s">
        <v>59</v>
      </c>
      <c r="C17" s="200" t="s">
        <v>210</v>
      </c>
      <c r="D17" s="177" t="s">
        <v>65</v>
      </c>
      <c r="E17" s="175">
        <v>1002.4</v>
      </c>
      <c r="F17" s="96"/>
      <c r="G17" s="103"/>
      <c r="H17" s="44"/>
      <c r="I17" s="103"/>
      <c r="J17" s="103"/>
      <c r="K17" s="45"/>
      <c r="L17" s="46"/>
      <c r="M17" s="44"/>
      <c r="N17" s="44"/>
      <c r="O17" s="44"/>
      <c r="P17" s="45"/>
    </row>
    <row r="18" spans="1:16" ht="38.25">
      <c r="A18" s="112">
        <v>3</v>
      </c>
      <c r="B18" s="176" t="s">
        <v>59</v>
      </c>
      <c r="C18" s="293" t="s">
        <v>211</v>
      </c>
      <c r="D18" s="177" t="s">
        <v>65</v>
      </c>
      <c r="E18" s="175">
        <v>1002.4</v>
      </c>
      <c r="F18" s="96"/>
      <c r="G18" s="103"/>
      <c r="H18" s="44"/>
      <c r="I18" s="98"/>
      <c r="J18" s="98"/>
      <c r="K18" s="45"/>
      <c r="L18" s="46"/>
      <c r="M18" s="44"/>
      <c r="N18" s="44"/>
      <c r="O18" s="44"/>
      <c r="P18" s="45"/>
    </row>
    <row r="19" spans="1:16" ht="38.25">
      <c r="A19" s="112">
        <v>4</v>
      </c>
      <c r="B19" s="176" t="s">
        <v>59</v>
      </c>
      <c r="C19" s="293" t="s">
        <v>212</v>
      </c>
      <c r="D19" s="177" t="s">
        <v>65</v>
      </c>
      <c r="E19" s="175">
        <v>1002.4</v>
      </c>
      <c r="F19" s="96"/>
      <c r="G19" s="103"/>
      <c r="H19" s="44"/>
      <c r="I19" s="98"/>
      <c r="J19" s="98"/>
      <c r="K19" s="45"/>
      <c r="L19" s="46"/>
      <c r="M19" s="44"/>
      <c r="N19" s="44"/>
      <c r="O19" s="44"/>
      <c r="P19" s="45"/>
    </row>
    <row r="20" spans="1:16" ht="38.25">
      <c r="A20" s="112">
        <v>5</v>
      </c>
      <c r="B20" s="176" t="s">
        <v>59</v>
      </c>
      <c r="C20" s="293" t="s">
        <v>213</v>
      </c>
      <c r="D20" s="177" t="s">
        <v>65</v>
      </c>
      <c r="E20" s="175">
        <v>1002.4</v>
      </c>
      <c r="F20" s="96"/>
      <c r="G20" s="103"/>
      <c r="H20" s="44"/>
      <c r="I20" s="98"/>
      <c r="J20" s="98"/>
      <c r="K20" s="45"/>
      <c r="L20" s="46"/>
      <c r="M20" s="44"/>
      <c r="N20" s="44"/>
      <c r="O20" s="44"/>
      <c r="P20" s="45"/>
    </row>
    <row r="21" spans="1:16" ht="38.25">
      <c r="A21" s="112">
        <v>6</v>
      </c>
      <c r="B21" s="176" t="s">
        <v>59</v>
      </c>
      <c r="C21" s="293" t="s">
        <v>214</v>
      </c>
      <c r="D21" s="177" t="s">
        <v>65</v>
      </c>
      <c r="E21" s="175">
        <v>1108.5</v>
      </c>
      <c r="F21" s="96"/>
      <c r="G21" s="103"/>
      <c r="H21" s="44"/>
      <c r="I21" s="103"/>
      <c r="J21" s="103"/>
      <c r="K21" s="45"/>
      <c r="L21" s="46"/>
      <c r="M21" s="44"/>
      <c r="N21" s="44"/>
      <c r="O21" s="44"/>
      <c r="P21" s="45"/>
    </row>
    <row r="22" spans="1:16" ht="38.25">
      <c r="A22" s="112">
        <v>7</v>
      </c>
      <c r="B22" s="176" t="s">
        <v>59</v>
      </c>
      <c r="C22" s="293" t="s">
        <v>215</v>
      </c>
      <c r="D22" s="177" t="s">
        <v>65</v>
      </c>
      <c r="E22" s="175">
        <v>1108.5</v>
      </c>
      <c r="F22" s="96"/>
      <c r="G22" s="103"/>
      <c r="H22" s="44"/>
      <c r="I22" s="103"/>
      <c r="J22" s="103"/>
      <c r="K22" s="45"/>
      <c r="L22" s="46"/>
      <c r="M22" s="44"/>
      <c r="N22" s="44"/>
      <c r="O22" s="44"/>
      <c r="P22" s="45"/>
    </row>
    <row r="23" spans="1:16" ht="25.5">
      <c r="A23" s="112">
        <v>8</v>
      </c>
      <c r="B23" s="176" t="s">
        <v>59</v>
      </c>
      <c r="C23" s="200" t="s">
        <v>216</v>
      </c>
      <c r="D23" s="177" t="s">
        <v>67</v>
      </c>
      <c r="E23" s="175">
        <v>5012</v>
      </c>
      <c r="F23" s="96"/>
      <c r="G23" s="103"/>
      <c r="H23" s="44"/>
      <c r="I23" s="103"/>
      <c r="J23" s="103"/>
      <c r="K23" s="45"/>
      <c r="L23" s="46"/>
      <c r="M23" s="44"/>
      <c r="N23" s="44"/>
      <c r="O23" s="44"/>
      <c r="P23" s="45"/>
    </row>
    <row r="24" spans="1:16" ht="25.5">
      <c r="A24" s="112">
        <v>9</v>
      </c>
      <c r="B24" s="176" t="s">
        <v>59</v>
      </c>
      <c r="C24" s="293" t="s">
        <v>217</v>
      </c>
      <c r="D24" s="177" t="s">
        <v>67</v>
      </c>
      <c r="E24" s="175">
        <v>29</v>
      </c>
      <c r="F24" s="96"/>
      <c r="G24" s="103"/>
      <c r="H24" s="44"/>
      <c r="I24" s="103"/>
      <c r="J24" s="103"/>
      <c r="K24" s="45"/>
      <c r="L24" s="46"/>
      <c r="M24" s="44"/>
      <c r="N24" s="44"/>
      <c r="O24" s="44"/>
      <c r="P24" s="45"/>
    </row>
    <row r="25" spans="1:16" ht="12.75">
      <c r="A25" s="112"/>
      <c r="B25" s="176"/>
      <c r="C25" s="210" t="s">
        <v>218</v>
      </c>
      <c r="D25" s="177"/>
      <c r="E25" s="175"/>
      <c r="F25" s="95"/>
      <c r="G25" s="103"/>
      <c r="H25" s="44"/>
      <c r="I25" s="99"/>
      <c r="J25" s="99"/>
      <c r="K25" s="45"/>
      <c r="L25" s="46"/>
      <c r="M25" s="44"/>
      <c r="N25" s="44"/>
      <c r="O25" s="44"/>
      <c r="P25" s="45"/>
    </row>
    <row r="26" spans="1:16" ht="38.25">
      <c r="A26" s="112">
        <v>10</v>
      </c>
      <c r="B26" s="176" t="s">
        <v>59</v>
      </c>
      <c r="C26" s="293" t="s">
        <v>219</v>
      </c>
      <c r="D26" s="177" t="s">
        <v>61</v>
      </c>
      <c r="E26" s="175">
        <v>217.2</v>
      </c>
      <c r="F26" s="96"/>
      <c r="G26" s="103"/>
      <c r="H26" s="44"/>
      <c r="I26" s="110"/>
      <c r="J26" s="110"/>
      <c r="K26" s="45"/>
      <c r="L26" s="46"/>
      <c r="M26" s="44"/>
      <c r="N26" s="44"/>
      <c r="O26" s="44"/>
      <c r="P26" s="45"/>
    </row>
    <row r="27" spans="1:16" ht="25.5">
      <c r="A27" s="112">
        <v>11</v>
      </c>
      <c r="B27" s="176" t="s">
        <v>59</v>
      </c>
      <c r="C27" s="200" t="s">
        <v>220</v>
      </c>
      <c r="D27" s="177" t="s">
        <v>67</v>
      </c>
      <c r="E27" s="175">
        <v>362</v>
      </c>
      <c r="F27" s="96"/>
      <c r="G27" s="103"/>
      <c r="H27" s="44"/>
      <c r="I27" s="103"/>
      <c r="J27" s="103"/>
      <c r="K27" s="45"/>
      <c r="L27" s="46"/>
      <c r="M27" s="44"/>
      <c r="N27" s="44"/>
      <c r="O27" s="44"/>
      <c r="P27" s="45"/>
    </row>
    <row r="28" spans="1:16" ht="25.5">
      <c r="A28" s="112">
        <v>12</v>
      </c>
      <c r="B28" s="176" t="s">
        <v>59</v>
      </c>
      <c r="C28" s="200" t="s">
        <v>221</v>
      </c>
      <c r="D28" s="177" t="s">
        <v>83</v>
      </c>
      <c r="E28" s="175">
        <v>2.1</v>
      </c>
      <c r="F28" s="96"/>
      <c r="G28" s="103"/>
      <c r="H28" s="44"/>
      <c r="I28" s="103"/>
      <c r="J28" s="103"/>
      <c r="K28" s="45"/>
      <c r="L28" s="46"/>
      <c r="M28" s="44"/>
      <c r="N28" s="44"/>
      <c r="O28" s="44"/>
      <c r="P28" s="45"/>
    </row>
    <row r="29" spans="1:16" ht="25.5">
      <c r="A29" s="112">
        <v>13</v>
      </c>
      <c r="B29" s="176" t="s">
        <v>59</v>
      </c>
      <c r="C29" s="200" t="s">
        <v>222</v>
      </c>
      <c r="D29" s="177" t="s">
        <v>83</v>
      </c>
      <c r="E29" s="107">
        <v>2.6</v>
      </c>
      <c r="F29" s="96"/>
      <c r="G29" s="103"/>
      <c r="H29" s="44"/>
      <c r="I29" s="103"/>
      <c r="J29" s="103"/>
      <c r="K29" s="45"/>
      <c r="L29" s="46"/>
      <c r="M29" s="44"/>
      <c r="N29" s="44"/>
      <c r="O29" s="44"/>
      <c r="P29" s="45"/>
    </row>
    <row r="30" spans="1:16" ht="25.5">
      <c r="A30" s="112">
        <v>14</v>
      </c>
      <c r="B30" s="176" t="s">
        <v>59</v>
      </c>
      <c r="C30" s="200" t="s">
        <v>223</v>
      </c>
      <c r="D30" s="177" t="s">
        <v>67</v>
      </c>
      <c r="E30" s="152">
        <v>724</v>
      </c>
      <c r="F30" s="96"/>
      <c r="G30" s="103"/>
      <c r="H30" s="44"/>
      <c r="I30" s="103"/>
      <c r="J30" s="103"/>
      <c r="K30" s="45"/>
      <c r="L30" s="46"/>
      <c r="M30" s="44"/>
      <c r="N30" s="44"/>
      <c r="O30" s="44"/>
      <c r="P30" s="45"/>
    </row>
    <row r="31" spans="1:16" ht="25.5">
      <c r="A31" s="112">
        <v>15</v>
      </c>
      <c r="B31" s="176" t="s">
        <v>59</v>
      </c>
      <c r="C31" s="200" t="s">
        <v>224</v>
      </c>
      <c r="D31" s="177" t="s">
        <v>83</v>
      </c>
      <c r="E31" s="175">
        <v>3.3</v>
      </c>
      <c r="F31" s="96"/>
      <c r="G31" s="103"/>
      <c r="H31" s="44"/>
      <c r="I31" s="103"/>
      <c r="J31" s="103"/>
      <c r="K31" s="45"/>
      <c r="L31" s="46"/>
      <c r="M31" s="44"/>
      <c r="N31" s="44"/>
      <c r="O31" s="44"/>
      <c r="P31" s="45"/>
    </row>
    <row r="32" spans="1:16" ht="25.5">
      <c r="A32" s="112">
        <v>16</v>
      </c>
      <c r="B32" s="176" t="s">
        <v>59</v>
      </c>
      <c r="C32" s="293" t="s">
        <v>225</v>
      </c>
      <c r="D32" s="177" t="s">
        <v>67</v>
      </c>
      <c r="E32" s="175">
        <v>724</v>
      </c>
      <c r="F32" s="96"/>
      <c r="G32" s="103"/>
      <c r="H32" s="44"/>
      <c r="I32" s="103"/>
      <c r="J32" s="103"/>
      <c r="K32" s="45"/>
      <c r="L32" s="46"/>
      <c r="M32" s="44"/>
      <c r="N32" s="44"/>
      <c r="O32" s="44"/>
      <c r="P32" s="45"/>
    </row>
    <row r="33" spans="1:16" ht="12.75">
      <c r="A33" s="112">
        <v>17</v>
      </c>
      <c r="B33" s="176" t="s">
        <v>59</v>
      </c>
      <c r="C33" s="200" t="s">
        <v>226</v>
      </c>
      <c r="D33" s="177" t="s">
        <v>65</v>
      </c>
      <c r="E33" s="152">
        <v>40.200000000000003</v>
      </c>
      <c r="F33" s="96"/>
      <c r="G33" s="103"/>
      <c r="H33" s="44"/>
      <c r="I33" s="103"/>
      <c r="J33" s="103"/>
      <c r="K33" s="45"/>
      <c r="L33" s="46"/>
      <c r="M33" s="44"/>
      <c r="N33" s="44"/>
      <c r="O33" s="44"/>
      <c r="P33" s="45"/>
    </row>
    <row r="34" spans="1:16" ht="25.5">
      <c r="A34" s="112"/>
      <c r="B34" s="176"/>
      <c r="C34" s="210" t="s">
        <v>227</v>
      </c>
      <c r="D34" s="177"/>
      <c r="E34" s="152"/>
      <c r="F34" s="95"/>
      <c r="G34" s="103"/>
      <c r="H34" s="44"/>
      <c r="I34" s="99"/>
      <c r="J34" s="99"/>
      <c r="K34" s="45"/>
      <c r="L34" s="46"/>
      <c r="M34" s="44"/>
      <c r="N34" s="44"/>
      <c r="O34" s="44"/>
      <c r="P34" s="45"/>
    </row>
    <row r="35" spans="1:16" ht="25.5">
      <c r="A35" s="112">
        <v>18</v>
      </c>
      <c r="B35" s="176" t="s">
        <v>59</v>
      </c>
      <c r="C35" s="293" t="s">
        <v>183</v>
      </c>
      <c r="D35" s="177" t="s">
        <v>65</v>
      </c>
      <c r="E35" s="107">
        <v>33.9</v>
      </c>
      <c r="F35" s="96"/>
      <c r="G35" s="103"/>
      <c r="H35" s="44"/>
      <c r="I35" s="98"/>
      <c r="J35" s="98"/>
      <c r="K35" s="45"/>
      <c r="L35" s="46"/>
      <c r="M35" s="44"/>
      <c r="N35" s="44"/>
      <c r="O35" s="44"/>
      <c r="P35" s="45"/>
    </row>
    <row r="36" spans="1:16" ht="25.5">
      <c r="A36" s="112">
        <v>19</v>
      </c>
      <c r="B36" s="176" t="s">
        <v>59</v>
      </c>
      <c r="C36" s="293" t="s">
        <v>184</v>
      </c>
      <c r="D36" s="177" t="s">
        <v>65</v>
      </c>
      <c r="E36" s="107">
        <v>33.9</v>
      </c>
      <c r="F36" s="96"/>
      <c r="G36" s="103"/>
      <c r="H36" s="44"/>
      <c r="I36" s="98"/>
      <c r="J36" s="98"/>
      <c r="K36" s="45"/>
      <c r="L36" s="46"/>
      <c r="M36" s="44"/>
      <c r="N36" s="44"/>
      <c r="O36" s="44"/>
      <c r="P36" s="45"/>
    </row>
    <row r="37" spans="1:16" ht="25.5">
      <c r="A37" s="112">
        <v>20</v>
      </c>
      <c r="B37" s="176" t="s">
        <v>59</v>
      </c>
      <c r="C37" s="293" t="s">
        <v>185</v>
      </c>
      <c r="D37" s="177" t="s">
        <v>65</v>
      </c>
      <c r="E37" s="152">
        <v>33.9</v>
      </c>
      <c r="F37" s="96"/>
      <c r="G37" s="103"/>
      <c r="H37" s="44"/>
      <c r="I37" s="98"/>
      <c r="J37" s="98"/>
      <c r="K37" s="45"/>
      <c r="L37" s="46"/>
      <c r="M37" s="44"/>
      <c r="N37" s="44"/>
      <c r="O37" s="44"/>
      <c r="P37" s="45"/>
    </row>
    <row r="38" spans="1:16" ht="25.5">
      <c r="A38" s="112">
        <v>21</v>
      </c>
      <c r="B38" s="176" t="s">
        <v>59</v>
      </c>
      <c r="C38" s="293" t="s">
        <v>107</v>
      </c>
      <c r="D38" s="177" t="s">
        <v>65</v>
      </c>
      <c r="E38" s="175">
        <v>33.9</v>
      </c>
      <c r="F38" s="96"/>
      <c r="G38" s="103"/>
      <c r="H38" s="44"/>
      <c r="I38" s="98"/>
      <c r="J38" s="98"/>
      <c r="K38" s="45"/>
      <c r="L38" s="46"/>
      <c r="M38" s="44"/>
      <c r="N38" s="44"/>
      <c r="O38" s="44"/>
      <c r="P38" s="45"/>
    </row>
    <row r="39" spans="1:16" ht="25.5">
      <c r="A39" s="112">
        <v>22</v>
      </c>
      <c r="B39" s="176" t="s">
        <v>59</v>
      </c>
      <c r="C39" s="293" t="s">
        <v>134</v>
      </c>
      <c r="D39" s="177" t="s">
        <v>65</v>
      </c>
      <c r="E39" s="175">
        <v>33.9</v>
      </c>
      <c r="F39" s="96"/>
      <c r="G39" s="103"/>
      <c r="H39" s="44"/>
      <c r="I39" s="98"/>
      <c r="J39" s="98"/>
      <c r="K39" s="45"/>
      <c r="L39" s="46"/>
      <c r="M39" s="44"/>
      <c r="N39" s="44"/>
      <c r="O39" s="44"/>
      <c r="P39" s="45"/>
    </row>
    <row r="40" spans="1:16" ht="38.25">
      <c r="A40" s="112">
        <v>23</v>
      </c>
      <c r="B40" s="176" t="s">
        <v>59</v>
      </c>
      <c r="C40" s="293" t="s">
        <v>228</v>
      </c>
      <c r="D40" s="177" t="s">
        <v>61</v>
      </c>
      <c r="E40" s="152">
        <v>169.2</v>
      </c>
      <c r="F40" s="96"/>
      <c r="G40" s="103"/>
      <c r="H40" s="44"/>
      <c r="I40" s="103"/>
      <c r="J40" s="103"/>
      <c r="K40" s="45"/>
      <c r="L40" s="46"/>
      <c r="M40" s="44"/>
      <c r="N40" s="44"/>
      <c r="O40" s="44"/>
      <c r="P40" s="45"/>
    </row>
    <row r="41" spans="1:16" ht="25.5">
      <c r="A41" s="112">
        <v>24</v>
      </c>
      <c r="B41" s="176" t="s">
        <v>59</v>
      </c>
      <c r="C41" s="293" t="s">
        <v>229</v>
      </c>
      <c r="D41" s="177" t="s">
        <v>61</v>
      </c>
      <c r="E41" s="152">
        <v>169.2</v>
      </c>
      <c r="F41" s="96"/>
      <c r="G41" s="103"/>
      <c r="H41" s="44"/>
      <c r="I41" s="98"/>
      <c r="J41" s="98"/>
      <c r="K41" s="45"/>
      <c r="L41" s="46"/>
      <c r="M41" s="44"/>
      <c r="N41" s="44"/>
      <c r="O41" s="44"/>
      <c r="P41" s="45"/>
    </row>
    <row r="42" spans="1:16" ht="12.75">
      <c r="A42" s="112">
        <v>25</v>
      </c>
      <c r="B42" s="176" t="s">
        <v>59</v>
      </c>
      <c r="C42" s="200" t="s">
        <v>230</v>
      </c>
      <c r="D42" s="177" t="s">
        <v>67</v>
      </c>
      <c r="E42" s="107">
        <v>18</v>
      </c>
      <c r="F42" s="96"/>
      <c r="G42" s="103"/>
      <c r="H42" s="44"/>
      <c r="I42" s="103"/>
      <c r="J42" s="103"/>
      <c r="K42" s="45"/>
      <c r="L42" s="46"/>
      <c r="M42" s="44"/>
      <c r="N42" s="44"/>
      <c r="O42" s="44"/>
      <c r="P42" s="45"/>
    </row>
    <row r="43" spans="1:16" ht="12.75">
      <c r="A43" s="112"/>
      <c r="B43" s="176"/>
      <c r="C43" s="210" t="s">
        <v>231</v>
      </c>
      <c r="D43" s="177"/>
      <c r="E43" s="152"/>
      <c r="F43" s="95"/>
      <c r="G43" s="103"/>
      <c r="H43" s="44"/>
      <c r="I43" s="99"/>
      <c r="J43" s="99"/>
      <c r="K43" s="45"/>
      <c r="L43" s="46"/>
      <c r="M43" s="44"/>
      <c r="N43" s="44"/>
      <c r="O43" s="44"/>
      <c r="P43" s="45"/>
    </row>
    <row r="44" spans="1:16" ht="25.5">
      <c r="A44" s="112">
        <v>26</v>
      </c>
      <c r="B44" s="176" t="s">
        <v>59</v>
      </c>
      <c r="C44" s="293" t="s">
        <v>232</v>
      </c>
      <c r="D44" s="177" t="s">
        <v>239</v>
      </c>
      <c r="E44" s="175">
        <v>74</v>
      </c>
      <c r="F44" s="96"/>
      <c r="G44" s="103"/>
      <c r="H44" s="44"/>
      <c r="I44" s="110"/>
      <c r="J44" s="110"/>
      <c r="K44" s="45"/>
      <c r="L44" s="46"/>
      <c r="M44" s="44"/>
      <c r="N44" s="44"/>
      <c r="O44" s="44"/>
      <c r="P44" s="45"/>
    </row>
    <row r="45" spans="1:16" ht="12.75">
      <c r="A45" s="112"/>
      <c r="B45" s="176"/>
      <c r="C45" s="210" t="s">
        <v>233</v>
      </c>
      <c r="D45" s="177"/>
      <c r="E45" s="175"/>
      <c r="F45" s="95"/>
      <c r="G45" s="103"/>
      <c r="H45" s="44"/>
      <c r="I45" s="99"/>
      <c r="J45" s="99"/>
      <c r="K45" s="45"/>
      <c r="L45" s="46"/>
      <c r="M45" s="44"/>
      <c r="N45" s="44"/>
      <c r="O45" s="44"/>
      <c r="P45" s="45"/>
    </row>
    <row r="46" spans="1:16" ht="12.75">
      <c r="A46" s="112">
        <v>27</v>
      </c>
      <c r="B46" s="176" t="s">
        <v>59</v>
      </c>
      <c r="C46" s="200" t="s">
        <v>234</v>
      </c>
      <c r="D46" s="177" t="s">
        <v>61</v>
      </c>
      <c r="E46" s="152">
        <v>14.4</v>
      </c>
      <c r="F46" s="96"/>
      <c r="G46" s="103"/>
      <c r="H46" s="44"/>
      <c r="I46" s="103"/>
      <c r="J46" s="103"/>
      <c r="K46" s="45"/>
      <c r="L46" s="46"/>
      <c r="M46" s="44"/>
      <c r="N46" s="44"/>
      <c r="O46" s="44"/>
      <c r="P46" s="45"/>
    </row>
    <row r="47" spans="1:16" ht="25.5">
      <c r="A47" s="112">
        <v>28</v>
      </c>
      <c r="B47" s="176" t="s">
        <v>59</v>
      </c>
      <c r="C47" s="200" t="s">
        <v>235</v>
      </c>
      <c r="D47" s="177" t="s">
        <v>67</v>
      </c>
      <c r="E47" s="152">
        <v>12</v>
      </c>
      <c r="F47" s="96"/>
      <c r="G47" s="103"/>
      <c r="H47" s="44"/>
      <c r="I47" s="103"/>
      <c r="J47" s="103"/>
      <c r="K47" s="45"/>
      <c r="L47" s="46"/>
      <c r="M47" s="44"/>
      <c r="N47" s="44"/>
      <c r="O47" s="44"/>
      <c r="P47" s="45"/>
    </row>
    <row r="48" spans="1:16" ht="12.75">
      <c r="A48" s="112">
        <v>29</v>
      </c>
      <c r="B48" s="176" t="s">
        <v>59</v>
      </c>
      <c r="C48" s="200" t="s">
        <v>236</v>
      </c>
      <c r="D48" s="177" t="s">
        <v>67</v>
      </c>
      <c r="E48" s="107">
        <v>6</v>
      </c>
      <c r="F48" s="96"/>
      <c r="G48" s="103"/>
      <c r="H48" s="44"/>
      <c r="I48" s="103"/>
      <c r="J48" s="103"/>
      <c r="K48" s="45"/>
      <c r="L48" s="46"/>
      <c r="M48" s="44"/>
      <c r="N48" s="44"/>
      <c r="O48" s="44"/>
      <c r="P48" s="45"/>
    </row>
    <row r="49" spans="1:16" ht="12.75">
      <c r="A49" s="112"/>
      <c r="B49" s="176"/>
      <c r="C49" s="210" t="s">
        <v>237</v>
      </c>
      <c r="D49" s="177"/>
      <c r="E49" s="152"/>
      <c r="F49" s="95"/>
      <c r="G49" s="103"/>
      <c r="H49" s="44"/>
      <c r="I49" s="99"/>
      <c r="J49" s="99"/>
      <c r="K49" s="45"/>
      <c r="L49" s="46"/>
      <c r="M49" s="44"/>
      <c r="N49" s="44"/>
      <c r="O49" s="44"/>
      <c r="P49" s="45"/>
    </row>
    <row r="50" spans="1:16" ht="26.25" thickBot="1">
      <c r="A50" s="138">
        <v>30</v>
      </c>
      <c r="B50" s="172" t="s">
        <v>59</v>
      </c>
      <c r="C50" s="231" t="s">
        <v>238</v>
      </c>
      <c r="D50" s="162" t="s">
        <v>67</v>
      </c>
      <c r="E50" s="153">
        <v>18</v>
      </c>
      <c r="F50" s="132"/>
      <c r="G50" s="136"/>
      <c r="H50" s="48"/>
      <c r="I50" s="136"/>
      <c r="J50" s="136"/>
      <c r="K50" s="49"/>
      <c r="L50" s="47"/>
      <c r="M50" s="48"/>
      <c r="N50" s="48"/>
      <c r="O50" s="48"/>
      <c r="P50" s="49"/>
    </row>
    <row r="51" spans="1:16" ht="12" thickBot="1">
      <c r="A51" s="364" t="s">
        <v>424</v>
      </c>
      <c r="B51" s="365"/>
      <c r="C51" s="365"/>
      <c r="D51" s="365"/>
      <c r="E51" s="365"/>
      <c r="F51" s="365"/>
      <c r="G51" s="365"/>
      <c r="H51" s="365"/>
      <c r="I51" s="365"/>
      <c r="J51" s="365"/>
      <c r="K51" s="367"/>
      <c r="L51" s="64">
        <f>SUM(L14:L50)</f>
        <v>0</v>
      </c>
      <c r="M51" s="65">
        <f>SUM(M14:M50)</f>
        <v>0</v>
      </c>
      <c r="N51" s="65">
        <f>SUM(N14:N50)</f>
        <v>0</v>
      </c>
      <c r="O51" s="65">
        <f>SUM(O14:O50)</f>
        <v>0</v>
      </c>
      <c r="P51" s="66">
        <f>SUM(P14:P50)</f>
        <v>0</v>
      </c>
    </row>
    <row r="52" spans="1:16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</row>
    <row r="53" spans="1:16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</row>
    <row r="54" spans="1:16">
      <c r="A54" s="1" t="s">
        <v>14</v>
      </c>
      <c r="B54" s="16"/>
      <c r="C54" s="343">
        <f>'Kops a'!C37:H37</f>
        <v>0</v>
      </c>
      <c r="D54" s="343"/>
      <c r="E54" s="343"/>
      <c r="F54" s="343"/>
      <c r="G54" s="343"/>
      <c r="H54" s="343"/>
      <c r="I54" s="16"/>
      <c r="J54" s="16"/>
      <c r="K54" s="16"/>
      <c r="L54" s="16"/>
      <c r="M54" s="16"/>
      <c r="N54" s="16"/>
      <c r="O54" s="16"/>
      <c r="P54" s="16"/>
    </row>
    <row r="55" spans="1:16">
      <c r="A55" s="16"/>
      <c r="B55" s="16"/>
      <c r="C55" s="295" t="s">
        <v>15</v>
      </c>
      <c r="D55" s="295"/>
      <c r="E55" s="295"/>
      <c r="F55" s="295"/>
      <c r="G55" s="295"/>
      <c r="H55" s="295"/>
      <c r="I55" s="16"/>
      <c r="J55" s="16"/>
      <c r="K55" s="16"/>
      <c r="L55" s="16"/>
      <c r="M55" s="16"/>
      <c r="N55" s="16"/>
      <c r="O55" s="16"/>
      <c r="P55" s="16"/>
    </row>
    <row r="56" spans="1:16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</row>
    <row r="57" spans="1:16">
      <c r="A57" s="82" t="str">
        <f>'Kops a'!A40</f>
        <v>Tāme sastādīta _______________</v>
      </c>
      <c r="B57" s="83"/>
      <c r="C57" s="83"/>
      <c r="D57" s="83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</row>
    <row r="58" spans="1:16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</row>
    <row r="59" spans="1:16">
      <c r="A59" s="1" t="s">
        <v>37</v>
      </c>
      <c r="B59" s="16"/>
      <c r="C59" s="343">
        <f>'Kops a'!C42:H42</f>
        <v>0</v>
      </c>
      <c r="D59" s="343"/>
      <c r="E59" s="343"/>
      <c r="F59" s="343"/>
      <c r="G59" s="343"/>
      <c r="H59" s="343"/>
      <c r="I59" s="16"/>
      <c r="J59" s="16"/>
      <c r="K59" s="16"/>
      <c r="L59" s="16"/>
      <c r="M59" s="16"/>
      <c r="N59" s="16"/>
      <c r="O59" s="16"/>
      <c r="P59" s="16"/>
    </row>
    <row r="60" spans="1:16">
      <c r="A60" s="16"/>
      <c r="B60" s="16"/>
      <c r="C60" s="295" t="s">
        <v>15</v>
      </c>
      <c r="D60" s="295"/>
      <c r="E60" s="295"/>
      <c r="F60" s="295"/>
      <c r="G60" s="295"/>
      <c r="H60" s="295"/>
      <c r="I60" s="16"/>
      <c r="J60" s="16"/>
      <c r="K60" s="16"/>
      <c r="L60" s="16"/>
      <c r="M60" s="16"/>
      <c r="N60" s="16"/>
      <c r="O60" s="16"/>
      <c r="P60" s="16"/>
    </row>
    <row r="61" spans="1:16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</row>
    <row r="62" spans="1:16">
      <c r="A62" s="82" t="s">
        <v>54</v>
      </c>
      <c r="B62" s="83"/>
      <c r="C62" s="87">
        <f>'Kops a'!C45</f>
        <v>0</v>
      </c>
      <c r="D62" s="50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</row>
    <row r="63" spans="1:16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C60:H60"/>
    <mergeCell ref="C4:I4"/>
    <mergeCell ref="F12:K12"/>
    <mergeCell ref="A9:F9"/>
    <mergeCell ref="J9:M9"/>
    <mergeCell ref="D8:L8"/>
    <mergeCell ref="A51:K51"/>
    <mergeCell ref="C54:H54"/>
    <mergeCell ref="C55:H55"/>
    <mergeCell ref="C59:H59"/>
  </mergeCells>
  <conditionalFormatting sqref="A14:G50 I14:J50">
    <cfRule type="cellIs" dxfId="79" priority="27" operator="equal">
      <formula>0</formula>
    </cfRule>
  </conditionalFormatting>
  <conditionalFormatting sqref="N9:O9 H14:H50 K14:P50 D5:L8 D1">
    <cfRule type="cellIs" dxfId="78" priority="26" operator="equal">
      <formula>0</formula>
    </cfRule>
  </conditionalFormatting>
  <conditionalFormatting sqref="A9:F9">
    <cfRule type="containsText" dxfId="77" priority="24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 C4:I4">
    <cfRule type="cellIs" dxfId="76" priority="23" operator="equal">
      <formula>0</formula>
    </cfRule>
  </conditionalFormatting>
  <conditionalFormatting sqref="O10:P10">
    <cfRule type="cellIs" dxfId="75" priority="22" operator="equal">
      <formula>"20__. gada __. _________"</formula>
    </cfRule>
  </conditionalFormatting>
  <conditionalFormatting sqref="A51:K51">
    <cfRule type="containsText" dxfId="74" priority="21" operator="containsText" text="Tiešās izmaksas kopā, t. sk. darba devēja sociālais nodoklis __.__% ">
      <formula>NOT(ISERROR(SEARCH("Tiešās izmaksas kopā, t. sk. darba devēja sociālais nodoklis __.__% ",A51)))</formula>
    </cfRule>
  </conditionalFormatting>
  <conditionalFormatting sqref="L51:P51">
    <cfRule type="cellIs" dxfId="73" priority="16" operator="equal">
      <formula>0</formula>
    </cfRule>
  </conditionalFormatting>
  <conditionalFormatting sqref="C59:H59">
    <cfRule type="cellIs" dxfId="72" priority="4" operator="equal">
      <formula>0</formula>
    </cfRule>
  </conditionalFormatting>
  <conditionalFormatting sqref="C54:H54">
    <cfRule type="cellIs" dxfId="71" priority="3" operator="equal">
      <formula>0</formula>
    </cfRule>
  </conditionalFormatting>
  <conditionalFormatting sqref="C59:H59 C62 C54:H54">
    <cfRule type="cellIs" dxfId="70" priority="2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9" orientation="landscape" r:id="rId1"/>
  <rowBreaks count="1" manualBreakCount="1">
    <brk id="4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P50"/>
  <sheetViews>
    <sheetView view="pageBreakPreview" topLeftCell="A31" zoomScaleNormal="100" zoomScaleSheetLayoutView="100" workbookViewId="0">
      <selection activeCell="A39" sqref="A39:K39"/>
    </sheetView>
  </sheetViews>
  <sheetFormatPr defaultRowHeight="11.25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6.85546875" style="1" customWidth="1"/>
    <col min="7" max="8" width="6.7109375" style="1" customWidth="1"/>
    <col min="9" max="9" width="9.42578125" style="1" customWidth="1"/>
    <col min="10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>
      <c r="A1" s="22"/>
      <c r="B1" s="22"/>
      <c r="C1" s="26" t="s">
        <v>38</v>
      </c>
      <c r="D1" s="51">
        <f>'Kops a'!A21</f>
        <v>7</v>
      </c>
      <c r="E1" s="22"/>
      <c r="F1" s="22"/>
      <c r="G1" s="22"/>
      <c r="H1" s="22"/>
      <c r="I1" s="22"/>
      <c r="J1" s="22"/>
      <c r="N1" s="25"/>
      <c r="O1" s="26"/>
      <c r="P1" s="27"/>
    </row>
    <row r="2" spans="1:16">
      <c r="A2" s="28"/>
      <c r="B2" s="28"/>
      <c r="C2" s="347" t="s">
        <v>261</v>
      </c>
      <c r="D2" s="347"/>
      <c r="E2" s="347"/>
      <c r="F2" s="347"/>
      <c r="G2" s="347"/>
      <c r="H2" s="347"/>
      <c r="I2" s="347"/>
      <c r="J2" s="28"/>
    </row>
    <row r="3" spans="1:16">
      <c r="A3" s="29"/>
      <c r="B3" s="29"/>
      <c r="C3" s="338" t="s">
        <v>17</v>
      </c>
      <c r="D3" s="338"/>
      <c r="E3" s="338"/>
      <c r="F3" s="338"/>
      <c r="G3" s="338"/>
      <c r="H3" s="338"/>
      <c r="I3" s="338"/>
      <c r="J3" s="29"/>
    </row>
    <row r="4" spans="1:16">
      <c r="A4" s="29"/>
      <c r="B4" s="29"/>
      <c r="C4" s="348" t="s">
        <v>52</v>
      </c>
      <c r="D4" s="348"/>
      <c r="E4" s="348"/>
      <c r="F4" s="348"/>
      <c r="G4" s="348"/>
      <c r="H4" s="348"/>
      <c r="I4" s="348"/>
      <c r="J4" s="29"/>
    </row>
    <row r="5" spans="1:16">
      <c r="A5" s="22"/>
      <c r="B5" s="22"/>
      <c r="C5" s="26" t="s">
        <v>5</v>
      </c>
      <c r="D5" s="360" t="str">
        <f>'Kops a'!D6</f>
        <v>Daudzdzīvokļu dzīvojamā ēka</v>
      </c>
      <c r="E5" s="360"/>
      <c r="F5" s="360"/>
      <c r="G5" s="360"/>
      <c r="H5" s="360"/>
      <c r="I5" s="360"/>
      <c r="J5" s="360"/>
      <c r="K5" s="360"/>
      <c r="L5" s="360"/>
      <c r="M5" s="16"/>
      <c r="N5" s="16"/>
      <c r="O5" s="16"/>
      <c r="P5" s="16"/>
    </row>
    <row r="6" spans="1:16">
      <c r="A6" s="22"/>
      <c r="B6" s="22"/>
      <c r="C6" s="26" t="s">
        <v>6</v>
      </c>
      <c r="D6" s="360" t="str">
        <f>'Kops a'!D7</f>
        <v>Energoefektivitātes paaugstināšanas būvdarbi daudzdzīvokļu dzīvojamā mājā</v>
      </c>
      <c r="E6" s="360"/>
      <c r="F6" s="360"/>
      <c r="G6" s="360"/>
      <c r="H6" s="360"/>
      <c r="I6" s="360"/>
      <c r="J6" s="360"/>
      <c r="K6" s="360"/>
      <c r="L6" s="360"/>
      <c r="M6" s="16"/>
      <c r="N6" s="16"/>
      <c r="O6" s="16"/>
      <c r="P6" s="16"/>
    </row>
    <row r="7" spans="1:16">
      <c r="A7" s="22"/>
      <c r="B7" s="22"/>
      <c r="C7" s="26" t="s">
        <v>7</v>
      </c>
      <c r="D7" s="360" t="str">
        <f>'Kops a'!D8</f>
        <v>Zeiferta iela 24, Olaine</v>
      </c>
      <c r="E7" s="360"/>
      <c r="F7" s="360"/>
      <c r="G7" s="360"/>
      <c r="H7" s="360"/>
      <c r="I7" s="360"/>
      <c r="J7" s="360"/>
      <c r="K7" s="360"/>
      <c r="L7" s="360"/>
      <c r="M7" s="16"/>
      <c r="N7" s="16"/>
      <c r="O7" s="16"/>
      <c r="P7" s="16"/>
    </row>
    <row r="8" spans="1:16">
      <c r="A8" s="22"/>
      <c r="B8" s="22"/>
      <c r="C8" s="4" t="s">
        <v>20</v>
      </c>
      <c r="D8" s="360" t="str">
        <f>'Kops a'!D9</f>
        <v>Iepirkums Nr.AS OŪS 2021/01_E</v>
      </c>
      <c r="E8" s="360"/>
      <c r="F8" s="360"/>
      <c r="G8" s="360"/>
      <c r="H8" s="360"/>
      <c r="I8" s="360"/>
      <c r="J8" s="360"/>
      <c r="K8" s="360"/>
      <c r="L8" s="360"/>
      <c r="M8" s="16"/>
      <c r="N8" s="16"/>
      <c r="O8" s="16"/>
      <c r="P8" s="16"/>
    </row>
    <row r="9" spans="1:16" ht="11.25" customHeight="1">
      <c r="A9" s="349" t="s">
        <v>418</v>
      </c>
      <c r="B9" s="349"/>
      <c r="C9" s="349"/>
      <c r="D9" s="349"/>
      <c r="E9" s="349"/>
      <c r="F9" s="349"/>
      <c r="G9" s="30"/>
      <c r="H9" s="30"/>
      <c r="I9" s="30"/>
      <c r="J9" s="353" t="s">
        <v>39</v>
      </c>
      <c r="K9" s="353"/>
      <c r="L9" s="353"/>
      <c r="M9" s="353"/>
      <c r="N9" s="359">
        <f>P39</f>
        <v>0</v>
      </c>
      <c r="O9" s="359"/>
      <c r="P9" s="30"/>
    </row>
    <row r="10" spans="1:16">
      <c r="A10" s="31"/>
      <c r="B10" s="32"/>
      <c r="C10" s="4"/>
      <c r="D10" s="22"/>
      <c r="E10" s="22"/>
      <c r="F10" s="22"/>
      <c r="G10" s="22"/>
      <c r="H10" s="22"/>
      <c r="I10" s="22"/>
      <c r="J10" s="22"/>
      <c r="K10" s="22"/>
      <c r="L10" s="28"/>
      <c r="M10" s="28"/>
      <c r="O10" s="85"/>
      <c r="P10" s="84" t="str">
        <f>A45</f>
        <v>Tāme sastādīta _______________</v>
      </c>
    </row>
    <row r="11" spans="1:16" ht="12" thickBot="1">
      <c r="A11" s="31"/>
      <c r="B11" s="32"/>
      <c r="C11" s="4"/>
      <c r="D11" s="22"/>
      <c r="E11" s="22"/>
      <c r="F11" s="22"/>
      <c r="G11" s="22"/>
      <c r="H11" s="22"/>
      <c r="I11" s="22"/>
      <c r="J11" s="22"/>
      <c r="K11" s="22"/>
      <c r="L11" s="33"/>
      <c r="M11" s="33"/>
      <c r="N11" s="34"/>
      <c r="O11" s="25"/>
      <c r="P11" s="22"/>
    </row>
    <row r="12" spans="1:16">
      <c r="A12" s="317" t="s">
        <v>23</v>
      </c>
      <c r="B12" s="354" t="s">
        <v>40</v>
      </c>
      <c r="C12" s="351" t="s">
        <v>41</v>
      </c>
      <c r="D12" s="357" t="s">
        <v>42</v>
      </c>
      <c r="E12" s="341" t="s">
        <v>43</v>
      </c>
      <c r="F12" s="362" t="s">
        <v>44</v>
      </c>
      <c r="G12" s="351"/>
      <c r="H12" s="351"/>
      <c r="I12" s="351"/>
      <c r="J12" s="351"/>
      <c r="K12" s="352"/>
      <c r="L12" s="350" t="s">
        <v>45</v>
      </c>
      <c r="M12" s="351"/>
      <c r="N12" s="351"/>
      <c r="O12" s="351"/>
      <c r="P12" s="352"/>
    </row>
    <row r="13" spans="1:16" ht="126.75" customHeight="1" thickBot="1">
      <c r="A13" s="368"/>
      <c r="B13" s="369"/>
      <c r="C13" s="370"/>
      <c r="D13" s="371"/>
      <c r="E13" s="372"/>
      <c r="F13" s="74" t="s">
        <v>46</v>
      </c>
      <c r="G13" s="36" t="s">
        <v>47</v>
      </c>
      <c r="H13" s="36" t="s">
        <v>48</v>
      </c>
      <c r="I13" s="36" t="s">
        <v>49</v>
      </c>
      <c r="J13" s="36" t="s">
        <v>50</v>
      </c>
      <c r="K13" s="60" t="s">
        <v>51</v>
      </c>
      <c r="L13" s="35" t="s">
        <v>46</v>
      </c>
      <c r="M13" s="36" t="s">
        <v>48</v>
      </c>
      <c r="N13" s="36" t="s">
        <v>49</v>
      </c>
      <c r="O13" s="36" t="s">
        <v>50</v>
      </c>
      <c r="P13" s="60" t="s">
        <v>51</v>
      </c>
    </row>
    <row r="14" spans="1:16" ht="12.75">
      <c r="A14" s="197"/>
      <c r="B14" s="117"/>
      <c r="C14" s="201" t="s">
        <v>176</v>
      </c>
      <c r="D14" s="167"/>
      <c r="E14" s="135"/>
      <c r="F14" s="126"/>
      <c r="G14" s="126"/>
      <c r="H14" s="93"/>
      <c r="I14" s="163"/>
      <c r="J14" s="163"/>
      <c r="K14" s="62"/>
      <c r="L14" s="63"/>
      <c r="M14" s="61"/>
      <c r="N14" s="61"/>
      <c r="O14" s="61"/>
      <c r="P14" s="62"/>
    </row>
    <row r="15" spans="1:16" ht="12.75">
      <c r="A15" s="205">
        <v>1</v>
      </c>
      <c r="B15" s="176" t="s">
        <v>59</v>
      </c>
      <c r="C15" s="200" t="s">
        <v>240</v>
      </c>
      <c r="D15" s="212" t="s">
        <v>65</v>
      </c>
      <c r="E15" s="196">
        <v>48</v>
      </c>
      <c r="F15" s="114"/>
      <c r="G15" s="103"/>
      <c r="H15" s="44"/>
      <c r="I15" s="103"/>
      <c r="J15" s="103"/>
      <c r="K15" s="45"/>
      <c r="L15" s="46"/>
      <c r="M15" s="44"/>
      <c r="N15" s="44"/>
      <c r="O15" s="44"/>
      <c r="P15" s="45"/>
    </row>
    <row r="16" spans="1:16" ht="25.5">
      <c r="A16" s="205"/>
      <c r="B16" s="176"/>
      <c r="C16" s="210" t="s">
        <v>241</v>
      </c>
      <c r="D16" s="212"/>
      <c r="E16" s="196"/>
      <c r="F16" s="198"/>
      <c r="G16" s="103"/>
      <c r="H16" s="44"/>
      <c r="I16" s="199"/>
      <c r="J16" s="199"/>
      <c r="K16" s="45"/>
      <c r="L16" s="46"/>
      <c r="M16" s="44"/>
      <c r="N16" s="44"/>
      <c r="O16" s="44"/>
      <c r="P16" s="45"/>
    </row>
    <row r="17" spans="1:16" ht="38.25">
      <c r="A17" s="205">
        <v>2</v>
      </c>
      <c r="B17" s="176" t="s">
        <v>59</v>
      </c>
      <c r="C17" s="200" t="s">
        <v>242</v>
      </c>
      <c r="D17" s="212" t="s">
        <v>72</v>
      </c>
      <c r="E17" s="195">
        <v>6</v>
      </c>
      <c r="F17" s="114"/>
      <c r="G17" s="103"/>
      <c r="H17" s="44"/>
      <c r="I17" s="103"/>
      <c r="J17" s="103"/>
      <c r="K17" s="45"/>
      <c r="L17" s="46"/>
      <c r="M17" s="44"/>
      <c r="N17" s="44"/>
      <c r="O17" s="44"/>
      <c r="P17" s="45"/>
    </row>
    <row r="18" spans="1:16" ht="25.5">
      <c r="A18" s="205">
        <v>3</v>
      </c>
      <c r="B18" s="176" t="s">
        <v>59</v>
      </c>
      <c r="C18" s="200" t="s">
        <v>243</v>
      </c>
      <c r="D18" s="202" t="s">
        <v>83</v>
      </c>
      <c r="E18" s="194">
        <v>0.3</v>
      </c>
      <c r="F18" s="114"/>
      <c r="G18" s="103"/>
      <c r="H18" s="44"/>
      <c r="I18" s="103"/>
      <c r="J18" s="103"/>
      <c r="K18" s="45"/>
      <c r="L18" s="46"/>
      <c r="M18" s="44"/>
      <c r="N18" s="44"/>
      <c r="O18" s="44"/>
      <c r="P18" s="45"/>
    </row>
    <row r="19" spans="1:16" ht="12.75">
      <c r="A19" s="205">
        <v>4</v>
      </c>
      <c r="B19" s="176" t="s">
        <v>59</v>
      </c>
      <c r="C19" s="200" t="s">
        <v>244</v>
      </c>
      <c r="D19" s="202" t="s">
        <v>83</v>
      </c>
      <c r="E19" s="194">
        <v>0.05</v>
      </c>
      <c r="F19" s="114"/>
      <c r="G19" s="103"/>
      <c r="H19" s="44"/>
      <c r="I19" s="103"/>
      <c r="J19" s="103"/>
      <c r="K19" s="45"/>
      <c r="L19" s="46"/>
      <c r="M19" s="44"/>
      <c r="N19" s="44"/>
      <c r="O19" s="44"/>
      <c r="P19" s="45"/>
    </row>
    <row r="20" spans="1:16" ht="25.5">
      <c r="A20" s="205">
        <v>5</v>
      </c>
      <c r="B20" s="176" t="s">
        <v>59</v>
      </c>
      <c r="C20" s="293" t="s">
        <v>245</v>
      </c>
      <c r="D20" s="202" t="s">
        <v>65</v>
      </c>
      <c r="E20" s="194">
        <v>42</v>
      </c>
      <c r="F20" s="114"/>
      <c r="G20" s="103"/>
      <c r="H20" s="44"/>
      <c r="I20" s="103"/>
      <c r="J20" s="103"/>
      <c r="K20" s="45"/>
      <c r="L20" s="46"/>
      <c r="M20" s="44"/>
      <c r="N20" s="44"/>
      <c r="O20" s="44"/>
      <c r="P20" s="45"/>
    </row>
    <row r="21" spans="1:16" ht="25.5">
      <c r="A21" s="205">
        <v>6</v>
      </c>
      <c r="B21" s="176" t="s">
        <v>59</v>
      </c>
      <c r="C21" s="293" t="s">
        <v>246</v>
      </c>
      <c r="D21" s="202" t="s">
        <v>61</v>
      </c>
      <c r="E21" s="194">
        <v>20.399999999999999</v>
      </c>
      <c r="F21" s="114"/>
      <c r="G21" s="103"/>
      <c r="H21" s="44"/>
      <c r="I21" s="103"/>
      <c r="J21" s="103"/>
      <c r="K21" s="45"/>
      <c r="L21" s="46"/>
      <c r="M21" s="44"/>
      <c r="N21" s="44"/>
      <c r="O21" s="44"/>
      <c r="P21" s="45"/>
    </row>
    <row r="22" spans="1:16" ht="25.5">
      <c r="A22" s="205">
        <v>7</v>
      </c>
      <c r="B22" s="176" t="s">
        <v>59</v>
      </c>
      <c r="C22" s="293" t="s">
        <v>247</v>
      </c>
      <c r="D22" s="202" t="s">
        <v>65</v>
      </c>
      <c r="E22" s="194">
        <v>9.6</v>
      </c>
      <c r="F22" s="114"/>
      <c r="G22" s="103"/>
      <c r="H22" s="44"/>
      <c r="I22" s="103"/>
      <c r="J22" s="103"/>
      <c r="K22" s="45"/>
      <c r="L22" s="46"/>
      <c r="M22" s="44"/>
      <c r="N22" s="44"/>
      <c r="O22" s="44"/>
      <c r="P22" s="45"/>
    </row>
    <row r="23" spans="1:16" ht="38.25">
      <c r="A23" s="205">
        <v>8</v>
      </c>
      <c r="B23" s="176" t="s">
        <v>59</v>
      </c>
      <c r="C23" s="293" t="s">
        <v>248</v>
      </c>
      <c r="D23" s="202" t="s">
        <v>65</v>
      </c>
      <c r="E23" s="194">
        <v>9.6</v>
      </c>
      <c r="F23" s="114"/>
      <c r="G23" s="103"/>
      <c r="H23" s="44"/>
      <c r="I23" s="103"/>
      <c r="J23" s="103"/>
      <c r="K23" s="45"/>
      <c r="L23" s="46"/>
      <c r="M23" s="44"/>
      <c r="N23" s="44"/>
      <c r="O23" s="44"/>
      <c r="P23" s="45"/>
    </row>
    <row r="24" spans="1:16" ht="12.75">
      <c r="A24" s="205"/>
      <c r="B24" s="176"/>
      <c r="C24" s="210" t="s">
        <v>249</v>
      </c>
      <c r="D24" s="202"/>
      <c r="E24" s="194"/>
      <c r="F24" s="114"/>
      <c r="G24" s="103"/>
      <c r="H24" s="44"/>
      <c r="I24" s="103"/>
      <c r="J24" s="103"/>
      <c r="K24" s="45"/>
      <c r="L24" s="46"/>
      <c r="M24" s="44"/>
      <c r="N24" s="44"/>
      <c r="O24" s="44"/>
      <c r="P24" s="45"/>
    </row>
    <row r="25" spans="1:16" ht="25.5">
      <c r="A25" s="205">
        <v>9</v>
      </c>
      <c r="B25" s="176" t="s">
        <v>59</v>
      </c>
      <c r="C25" s="200" t="s">
        <v>250</v>
      </c>
      <c r="D25" s="202" t="s">
        <v>72</v>
      </c>
      <c r="E25" s="194">
        <v>72</v>
      </c>
      <c r="F25" s="114"/>
      <c r="G25" s="103"/>
      <c r="H25" s="44"/>
      <c r="I25" s="98"/>
      <c r="J25" s="98"/>
      <c r="K25" s="45"/>
      <c r="L25" s="46"/>
      <c r="M25" s="44"/>
      <c r="N25" s="44"/>
      <c r="O25" s="44"/>
      <c r="P25" s="45"/>
    </row>
    <row r="26" spans="1:16" ht="51">
      <c r="A26" s="205">
        <v>10</v>
      </c>
      <c r="B26" s="176" t="s">
        <v>59</v>
      </c>
      <c r="C26" s="293" t="s">
        <v>251</v>
      </c>
      <c r="D26" s="202" t="s">
        <v>61</v>
      </c>
      <c r="E26" s="194">
        <v>22.8</v>
      </c>
      <c r="F26" s="114"/>
      <c r="G26" s="103"/>
      <c r="H26" s="44"/>
      <c r="I26" s="103"/>
      <c r="J26" s="103"/>
      <c r="K26" s="45"/>
      <c r="L26" s="46"/>
      <c r="M26" s="44"/>
      <c r="N26" s="44"/>
      <c r="O26" s="44"/>
      <c r="P26" s="45"/>
    </row>
    <row r="27" spans="1:16" ht="38.25">
      <c r="A27" s="205">
        <v>11</v>
      </c>
      <c r="B27" s="176" t="s">
        <v>59</v>
      </c>
      <c r="C27" s="293" t="s">
        <v>252</v>
      </c>
      <c r="D27" s="202" t="s">
        <v>61</v>
      </c>
      <c r="E27" s="194">
        <v>20.100000000000001</v>
      </c>
      <c r="F27" s="114"/>
      <c r="G27" s="103"/>
      <c r="H27" s="44"/>
      <c r="I27" s="103"/>
      <c r="J27" s="103"/>
      <c r="K27" s="45"/>
      <c r="L27" s="46"/>
      <c r="M27" s="44"/>
      <c r="N27" s="44"/>
      <c r="O27" s="44"/>
      <c r="P27" s="45"/>
    </row>
    <row r="28" spans="1:16" ht="51">
      <c r="A28" s="205">
        <v>12</v>
      </c>
      <c r="B28" s="176" t="s">
        <v>59</v>
      </c>
      <c r="C28" s="293" t="s">
        <v>253</v>
      </c>
      <c r="D28" s="202" t="s">
        <v>61</v>
      </c>
      <c r="E28" s="194">
        <v>32.4</v>
      </c>
      <c r="F28" s="114"/>
      <c r="G28" s="103"/>
      <c r="H28" s="44"/>
      <c r="I28" s="103"/>
      <c r="J28" s="103"/>
      <c r="K28" s="45"/>
      <c r="L28" s="46"/>
      <c r="M28" s="44"/>
      <c r="N28" s="44"/>
      <c r="O28" s="44"/>
      <c r="P28" s="45"/>
    </row>
    <row r="29" spans="1:16" ht="63.75">
      <c r="A29" s="205">
        <v>13</v>
      </c>
      <c r="B29" s="176" t="s">
        <v>59</v>
      </c>
      <c r="C29" s="293" t="s">
        <v>254</v>
      </c>
      <c r="D29" s="202" t="s">
        <v>61</v>
      </c>
      <c r="E29" s="194">
        <v>13.8</v>
      </c>
      <c r="F29" s="114"/>
      <c r="G29" s="103"/>
      <c r="H29" s="44"/>
      <c r="I29" s="103"/>
      <c r="J29" s="103"/>
      <c r="K29" s="45"/>
      <c r="L29" s="46"/>
      <c r="M29" s="44"/>
      <c r="N29" s="44"/>
      <c r="O29" s="44"/>
      <c r="P29" s="45"/>
    </row>
    <row r="30" spans="1:16" ht="25.5">
      <c r="A30" s="205"/>
      <c r="B30" s="176"/>
      <c r="C30" s="210" t="s">
        <v>255</v>
      </c>
      <c r="D30" s="202"/>
      <c r="E30" s="194"/>
      <c r="F30" s="114"/>
      <c r="G30" s="103"/>
      <c r="H30" s="44"/>
      <c r="I30" s="98"/>
      <c r="J30" s="98"/>
      <c r="K30" s="45"/>
      <c r="L30" s="46"/>
      <c r="M30" s="44"/>
      <c r="N30" s="44"/>
      <c r="O30" s="44"/>
      <c r="P30" s="45"/>
    </row>
    <row r="31" spans="1:16" ht="12.75">
      <c r="A31" s="205">
        <v>14</v>
      </c>
      <c r="B31" s="176" t="s">
        <v>59</v>
      </c>
      <c r="C31" s="200" t="s">
        <v>256</v>
      </c>
      <c r="D31" s="202" t="s">
        <v>65</v>
      </c>
      <c r="E31" s="194">
        <v>13.8</v>
      </c>
      <c r="F31" s="114"/>
      <c r="G31" s="103"/>
      <c r="H31" s="44"/>
      <c r="I31" s="213"/>
      <c r="J31" s="213"/>
      <c r="K31" s="45"/>
      <c r="L31" s="46"/>
      <c r="M31" s="44"/>
      <c r="N31" s="44"/>
      <c r="O31" s="44"/>
      <c r="P31" s="45"/>
    </row>
    <row r="32" spans="1:16" ht="25.5">
      <c r="A32" s="205">
        <v>15</v>
      </c>
      <c r="B32" s="176" t="s">
        <v>59</v>
      </c>
      <c r="C32" s="200" t="s">
        <v>124</v>
      </c>
      <c r="D32" s="202" t="s">
        <v>65</v>
      </c>
      <c r="E32" s="194">
        <v>13.8</v>
      </c>
      <c r="F32" s="114"/>
      <c r="G32" s="103"/>
      <c r="H32" s="44"/>
      <c r="I32" s="98"/>
      <c r="J32" s="98"/>
      <c r="K32" s="45"/>
      <c r="L32" s="46"/>
      <c r="M32" s="44"/>
      <c r="N32" s="44"/>
      <c r="O32" s="44"/>
      <c r="P32" s="45"/>
    </row>
    <row r="33" spans="1:16" ht="12.75">
      <c r="A33" s="205">
        <v>16</v>
      </c>
      <c r="B33" s="176" t="s">
        <v>59</v>
      </c>
      <c r="C33" s="293" t="s">
        <v>257</v>
      </c>
      <c r="D33" s="202" t="s">
        <v>65</v>
      </c>
      <c r="E33" s="194">
        <v>13.8</v>
      </c>
      <c r="F33" s="114"/>
      <c r="G33" s="103"/>
      <c r="H33" s="44"/>
      <c r="I33" s="98"/>
      <c r="J33" s="98"/>
      <c r="K33" s="45"/>
      <c r="L33" s="46"/>
      <c r="M33" s="44"/>
      <c r="N33" s="44"/>
      <c r="O33" s="44"/>
      <c r="P33" s="45"/>
    </row>
    <row r="34" spans="1:16" ht="38.25">
      <c r="A34" s="205">
        <v>17</v>
      </c>
      <c r="B34" s="176" t="s">
        <v>59</v>
      </c>
      <c r="C34" s="293" t="s">
        <v>258</v>
      </c>
      <c r="D34" s="202" t="s">
        <v>65</v>
      </c>
      <c r="E34" s="194">
        <v>13.8</v>
      </c>
      <c r="F34" s="114"/>
      <c r="G34" s="103"/>
      <c r="H34" s="44"/>
      <c r="I34" s="213"/>
      <c r="J34" s="213"/>
      <c r="K34" s="45"/>
      <c r="L34" s="46"/>
      <c r="M34" s="44"/>
      <c r="N34" s="44"/>
      <c r="O34" s="44"/>
      <c r="P34" s="45"/>
    </row>
    <row r="35" spans="1:16" ht="38.25">
      <c r="A35" s="205">
        <v>18</v>
      </c>
      <c r="B35" s="176" t="s">
        <v>59</v>
      </c>
      <c r="C35" s="293" t="s">
        <v>127</v>
      </c>
      <c r="D35" s="202" t="s">
        <v>65</v>
      </c>
      <c r="E35" s="194">
        <v>13.8</v>
      </c>
      <c r="F35" s="114"/>
      <c r="G35" s="103"/>
      <c r="H35" s="44"/>
      <c r="I35" s="98"/>
      <c r="J35" s="98"/>
      <c r="K35" s="45"/>
      <c r="L35" s="46"/>
      <c r="M35" s="44"/>
      <c r="N35" s="44"/>
      <c r="O35" s="44"/>
      <c r="P35" s="45"/>
    </row>
    <row r="36" spans="1:16" ht="25.5">
      <c r="A36" s="205">
        <v>19</v>
      </c>
      <c r="B36" s="176" t="s">
        <v>59</v>
      </c>
      <c r="C36" s="293" t="s">
        <v>259</v>
      </c>
      <c r="D36" s="202" t="s">
        <v>65</v>
      </c>
      <c r="E36" s="194">
        <v>13.8</v>
      </c>
      <c r="F36" s="114"/>
      <c r="G36" s="103"/>
      <c r="H36" s="44"/>
      <c r="I36" s="98"/>
      <c r="J36" s="98"/>
      <c r="K36" s="45"/>
      <c r="L36" s="46"/>
      <c r="M36" s="44"/>
      <c r="N36" s="44"/>
      <c r="O36" s="44"/>
      <c r="P36" s="45"/>
    </row>
    <row r="37" spans="1:16" ht="25.5">
      <c r="A37" s="205">
        <v>20</v>
      </c>
      <c r="B37" s="176" t="s">
        <v>59</v>
      </c>
      <c r="C37" s="293" t="s">
        <v>128</v>
      </c>
      <c r="D37" s="202" t="s">
        <v>65</v>
      </c>
      <c r="E37" s="194">
        <v>13.8</v>
      </c>
      <c r="F37" s="114"/>
      <c r="G37" s="103"/>
      <c r="H37" s="44"/>
      <c r="I37" s="98"/>
      <c r="J37" s="98"/>
      <c r="K37" s="45"/>
      <c r="L37" s="46"/>
      <c r="M37" s="44"/>
      <c r="N37" s="44"/>
      <c r="O37" s="44"/>
      <c r="P37" s="45"/>
    </row>
    <row r="38" spans="1:16" ht="26.25" thickBot="1">
      <c r="A38" s="193">
        <v>21</v>
      </c>
      <c r="B38" s="209" t="s">
        <v>59</v>
      </c>
      <c r="C38" s="182" t="s">
        <v>260</v>
      </c>
      <c r="D38" s="148" t="s">
        <v>67</v>
      </c>
      <c r="E38" s="192">
        <v>55.2</v>
      </c>
      <c r="F38" s="206"/>
      <c r="G38" s="211"/>
      <c r="H38" s="61"/>
      <c r="I38" s="214"/>
      <c r="J38" s="214"/>
      <c r="K38" s="45"/>
      <c r="L38" s="46"/>
      <c r="M38" s="44"/>
      <c r="N38" s="44"/>
      <c r="O38" s="44"/>
      <c r="P38" s="45"/>
    </row>
    <row r="39" spans="1:16" ht="12" thickBot="1">
      <c r="A39" s="364" t="s">
        <v>424</v>
      </c>
      <c r="B39" s="365"/>
      <c r="C39" s="365"/>
      <c r="D39" s="365"/>
      <c r="E39" s="365"/>
      <c r="F39" s="365"/>
      <c r="G39" s="365"/>
      <c r="H39" s="365"/>
      <c r="I39" s="365"/>
      <c r="J39" s="365"/>
      <c r="K39" s="367"/>
      <c r="L39" s="64">
        <f>SUM(L14:L38)</f>
        <v>0</v>
      </c>
      <c r="M39" s="65">
        <f>SUM(M14:M38)</f>
        <v>0</v>
      </c>
      <c r="N39" s="65">
        <f>SUM(N14:N38)</f>
        <v>0</v>
      </c>
      <c r="O39" s="65">
        <f>SUM(O14:O38)</f>
        <v>0</v>
      </c>
      <c r="P39" s="66">
        <f>SUM(P14:P38)</f>
        <v>0</v>
      </c>
    </row>
    <row r="40" spans="1:16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</row>
    <row r="41" spans="1:16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</row>
    <row r="42" spans="1:16">
      <c r="A42" s="1" t="s">
        <v>14</v>
      </c>
      <c r="B42" s="16"/>
      <c r="C42" s="343">
        <f>'Kops a'!C37:H37</f>
        <v>0</v>
      </c>
      <c r="D42" s="343"/>
      <c r="E42" s="343"/>
      <c r="F42" s="343"/>
      <c r="G42" s="343"/>
      <c r="H42" s="343"/>
      <c r="I42" s="16"/>
      <c r="J42" s="16"/>
      <c r="K42" s="16"/>
      <c r="L42" s="16"/>
      <c r="M42" s="16"/>
      <c r="N42" s="16"/>
      <c r="O42" s="16"/>
      <c r="P42" s="16"/>
    </row>
    <row r="43" spans="1:16">
      <c r="A43" s="16"/>
      <c r="B43" s="16"/>
      <c r="C43" s="295" t="s">
        <v>15</v>
      </c>
      <c r="D43" s="295"/>
      <c r="E43" s="295"/>
      <c r="F43" s="295"/>
      <c r="G43" s="295"/>
      <c r="H43" s="295"/>
      <c r="I43" s="16"/>
      <c r="J43" s="16"/>
      <c r="K43" s="16"/>
      <c r="L43" s="16"/>
      <c r="M43" s="16"/>
      <c r="N43" s="16"/>
      <c r="O43" s="16"/>
      <c r="P43" s="16"/>
    </row>
    <row r="44" spans="1:16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</row>
    <row r="45" spans="1:16">
      <c r="A45" s="82" t="str">
        <f>'Kops a'!A40</f>
        <v>Tāme sastādīta _______________</v>
      </c>
      <c r="B45" s="83"/>
      <c r="C45" s="83"/>
      <c r="D45" s="83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</row>
    <row r="46" spans="1:16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</row>
    <row r="47" spans="1:16">
      <c r="A47" s="1" t="s">
        <v>37</v>
      </c>
      <c r="B47" s="16"/>
      <c r="C47" s="343">
        <f>'Kops a'!C42:H42</f>
        <v>0</v>
      </c>
      <c r="D47" s="343"/>
      <c r="E47" s="343"/>
      <c r="F47" s="343"/>
      <c r="G47" s="343"/>
      <c r="H47" s="343"/>
      <c r="I47" s="16"/>
      <c r="J47" s="16"/>
      <c r="K47" s="16"/>
      <c r="L47" s="16"/>
      <c r="M47" s="16"/>
      <c r="N47" s="16"/>
      <c r="O47" s="16"/>
      <c r="P47" s="16"/>
    </row>
    <row r="48" spans="1:16">
      <c r="A48" s="16"/>
      <c r="B48" s="16"/>
      <c r="C48" s="295" t="s">
        <v>15</v>
      </c>
      <c r="D48" s="295"/>
      <c r="E48" s="295"/>
      <c r="F48" s="295"/>
      <c r="G48" s="295"/>
      <c r="H48" s="295"/>
      <c r="I48" s="16"/>
      <c r="J48" s="16"/>
      <c r="K48" s="16"/>
      <c r="L48" s="16"/>
      <c r="M48" s="16"/>
      <c r="N48" s="16"/>
      <c r="O48" s="16"/>
      <c r="P48" s="16"/>
    </row>
    <row r="49" spans="1:16">
      <c r="A49" s="82" t="s">
        <v>54</v>
      </c>
      <c r="B49" s="83"/>
      <c r="C49" s="87">
        <f>'Kops a'!C45</f>
        <v>0</v>
      </c>
      <c r="D49" s="50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</row>
    <row r="50" spans="1:16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C48:H48"/>
    <mergeCell ref="C4:I4"/>
    <mergeCell ref="F12:K12"/>
    <mergeCell ref="A9:F9"/>
    <mergeCell ref="J9:M9"/>
    <mergeCell ref="D8:L8"/>
    <mergeCell ref="A39:K39"/>
    <mergeCell ref="C42:H42"/>
    <mergeCell ref="C43:H43"/>
    <mergeCell ref="C47:H47"/>
  </mergeCells>
  <conditionalFormatting sqref="A14:G38 I14:J38">
    <cfRule type="cellIs" dxfId="69" priority="27" operator="equal">
      <formula>0</formula>
    </cfRule>
  </conditionalFormatting>
  <conditionalFormatting sqref="N9:O9 H14:H38 K14:P38 D5:L8 D1">
    <cfRule type="cellIs" dxfId="68" priority="26" operator="equal">
      <formula>0</formula>
    </cfRule>
  </conditionalFormatting>
  <conditionalFormatting sqref="A9:F9">
    <cfRule type="containsText" dxfId="67" priority="24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 C4:I4">
    <cfRule type="cellIs" dxfId="66" priority="23" operator="equal">
      <formula>0</formula>
    </cfRule>
  </conditionalFormatting>
  <conditionalFormatting sqref="O10:P10">
    <cfRule type="cellIs" dxfId="65" priority="22" operator="equal">
      <formula>"20__. gada __. _________"</formula>
    </cfRule>
  </conditionalFormatting>
  <conditionalFormatting sqref="A39:K39">
    <cfRule type="containsText" dxfId="64" priority="21" operator="containsText" text="Tiešās izmaksas kopā, t. sk. darba devēja sociālais nodoklis __.__% ">
      <formula>NOT(ISERROR(SEARCH("Tiešās izmaksas kopā, t. sk. darba devēja sociālais nodoklis __.__% ",A39)))</formula>
    </cfRule>
  </conditionalFormatting>
  <conditionalFormatting sqref="L39:P39">
    <cfRule type="cellIs" dxfId="63" priority="16" operator="equal">
      <formula>0</formula>
    </cfRule>
  </conditionalFormatting>
  <conditionalFormatting sqref="C47:H47">
    <cfRule type="cellIs" dxfId="62" priority="4" operator="equal">
      <formula>0</formula>
    </cfRule>
  </conditionalFormatting>
  <conditionalFormatting sqref="C42:H42">
    <cfRule type="cellIs" dxfId="61" priority="3" operator="equal">
      <formula>0</formula>
    </cfRule>
  </conditionalFormatting>
  <conditionalFormatting sqref="C47:H47 C49 C42:H42">
    <cfRule type="cellIs" dxfId="60" priority="2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9" fitToHeight="0" orientation="landscape" r:id="rId1"/>
  <rowBreaks count="1" manualBreakCount="1">
    <brk id="25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15</vt:i4>
      </vt:variant>
    </vt:vector>
  </HeadingPairs>
  <TitlesOfParts>
    <vt:vector size="15" baseType="lpstr">
      <vt:lpstr>Kopt a</vt:lpstr>
      <vt:lpstr>Kops a</vt:lpstr>
      <vt:lpstr>1a</vt:lpstr>
      <vt:lpstr>2a</vt:lpstr>
      <vt:lpstr>3a</vt:lpstr>
      <vt:lpstr>4a</vt:lpstr>
      <vt:lpstr>5a</vt:lpstr>
      <vt:lpstr>6a</vt:lpstr>
      <vt:lpstr>7a</vt:lpstr>
      <vt:lpstr>8a</vt:lpstr>
      <vt:lpstr>9a</vt:lpstr>
      <vt:lpstr>10a</vt:lpstr>
      <vt:lpstr>11a</vt:lpstr>
      <vt:lpstr>12a</vt:lpstr>
      <vt:lpstr>13a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Armands Ūbelis</dc:creator>
  <cp:lastModifiedBy>Ilze Bērziņa</cp:lastModifiedBy>
  <cp:lastPrinted>2021-01-19T09:12:14Z</cp:lastPrinted>
  <dcterms:created xsi:type="dcterms:W3CDTF">2019-03-11T11:42:22Z</dcterms:created>
  <dcterms:modified xsi:type="dcterms:W3CDTF">2021-01-19T09:25:54Z</dcterms:modified>
</cp:coreProperties>
</file>