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Pionieru 85\Iepirkums\2.iepirkums\"/>
    </mc:Choice>
  </mc:AlternateContent>
  <xr:revisionPtr revIDLastSave="0" documentId="13_ncr:1_{B1FA5C2F-E558-4B93-A1CD-874944ED9403}" xr6:coauthVersionLast="47" xr6:coauthVersionMax="47" xr10:uidLastSave="{00000000-0000-0000-0000-000000000000}"/>
  <bookViews>
    <workbookView xWindow="690" yWindow="1755" windowWidth="16455" windowHeight="11505" tabRatio="846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definedNames>
    <definedName name="_xlnm.Print_Area" localSheetId="11">'10a'!$A$1:$P$132</definedName>
    <definedName name="_xlnm.Print_Area" localSheetId="2">'1a'!$A$1:$P$39</definedName>
    <definedName name="_xlnm.Print_Area" localSheetId="3">'2a'!$A$1:$P$83</definedName>
    <definedName name="_xlnm.Print_Area" localSheetId="4">'3a'!$A$1:$P$44</definedName>
    <definedName name="_xlnm.Print_Area" localSheetId="5">'4a'!$A$1:$P$31</definedName>
    <definedName name="_xlnm.Print_Area" localSheetId="6">'5a'!$A$1:$P$67</definedName>
    <definedName name="_xlnm.Print_Area" localSheetId="7">'6a'!$A$1:$P$36</definedName>
    <definedName name="_xlnm.Print_Area" localSheetId="8">'7a'!$A$1:$P$81</definedName>
    <definedName name="_xlnm.Print_Area" localSheetId="9">'8a'!$A$1:$P$94</definedName>
    <definedName name="_xlnm.Print_Area" localSheetId="10">'9a'!$A$1:$P$34</definedName>
    <definedName name="_xlnm.Print_Area" localSheetId="1">'Kops a'!$A$1:$I$42</definedName>
    <definedName name="_xlnm.Print_Area" localSheetId="0">'Kopt a'!$A$1:$C$36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K14" i="4" s="1"/>
  <c r="H15" i="4"/>
  <c r="M15" i="4" s="1"/>
  <c r="L14" i="4"/>
  <c r="N14" i="4"/>
  <c r="O14" i="4"/>
  <c r="L15" i="4"/>
  <c r="N15" i="4"/>
  <c r="O15" i="4"/>
  <c r="M14" i="4" l="1"/>
  <c r="P14" i="4" s="1"/>
  <c r="K15" i="4"/>
  <c r="P15" i="4"/>
  <c r="C44" i="5" l="1"/>
  <c r="C41" i="5"/>
  <c r="C36" i="5"/>
  <c r="C31" i="6"/>
  <c r="C28" i="6"/>
  <c r="C23" i="6"/>
  <c r="C67" i="7"/>
  <c r="C64" i="7"/>
  <c r="C59" i="7"/>
  <c r="C36" i="8"/>
  <c r="C33" i="8"/>
  <c r="C28" i="8"/>
  <c r="C81" i="9"/>
  <c r="C78" i="9"/>
  <c r="C73" i="9"/>
  <c r="C94" i="10"/>
  <c r="C91" i="10"/>
  <c r="C86" i="10"/>
  <c r="C34" i="11"/>
  <c r="C31" i="11"/>
  <c r="C26" i="11"/>
  <c r="C132" i="12"/>
  <c r="C129" i="12"/>
  <c r="C124" i="12"/>
  <c r="C83" i="4"/>
  <c r="C80" i="4"/>
  <c r="C75" i="4"/>
  <c r="C39" i="3"/>
  <c r="C36" i="3"/>
  <c r="C31" i="3"/>
  <c r="A37" i="2"/>
  <c r="A39" i="5" s="1"/>
  <c r="P10" i="5" s="1"/>
  <c r="A34" i="3" l="1"/>
  <c r="P10" i="3" s="1"/>
  <c r="A127" i="12"/>
  <c r="P10" i="12" s="1"/>
  <c r="A89" i="10"/>
  <c r="P10" i="10" s="1"/>
  <c r="A31" i="8"/>
  <c r="P10" i="8" s="1"/>
  <c r="A26" i="6"/>
  <c r="P10" i="6" s="1"/>
  <c r="A78" i="4"/>
  <c r="P10" i="4" s="1"/>
  <c r="A29" i="11"/>
  <c r="P10" i="11" s="1"/>
  <c r="A76" i="9"/>
  <c r="P10" i="9" s="1"/>
  <c r="A62" i="7"/>
  <c r="P10" i="7" s="1"/>
  <c r="C24" i="2"/>
  <c r="D9" i="2"/>
  <c r="D8" i="3" s="1"/>
  <c r="D8" i="2"/>
  <c r="D7" i="2"/>
  <c r="D6" i="2"/>
  <c r="D7" i="12" l="1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H15" i="6"/>
  <c r="H16" i="12"/>
  <c r="H14" i="6"/>
  <c r="H14" i="7"/>
  <c r="H14" i="9"/>
  <c r="H14" i="10"/>
  <c r="H15" i="9"/>
  <c r="N15" i="5"/>
  <c r="C23" i="2"/>
  <c r="C22" i="2"/>
  <c r="C21" i="2"/>
  <c r="C20" i="2"/>
  <c r="C19" i="2"/>
  <c r="C18" i="2"/>
  <c r="C17" i="2"/>
  <c r="C16" i="2"/>
  <c r="C15" i="2"/>
  <c r="H15" i="8"/>
  <c r="H15" i="10"/>
  <c r="H15" i="12"/>
  <c r="L15" i="5"/>
  <c r="H15" i="5"/>
  <c r="N14" i="5"/>
  <c r="L14" i="5"/>
  <c r="H14" i="5"/>
  <c r="M14" i="5" s="1"/>
  <c r="N17" i="12" l="1"/>
  <c r="N15" i="11"/>
  <c r="L16" i="12"/>
  <c r="L17" i="12"/>
  <c r="N14" i="12"/>
  <c r="N14" i="8"/>
  <c r="N16" i="12"/>
  <c r="H15" i="11"/>
  <c r="L15" i="11"/>
  <c r="H17" i="12"/>
  <c r="O17" i="12" s="1"/>
  <c r="L14" i="11"/>
  <c r="H14" i="11"/>
  <c r="K14" i="11" s="1"/>
  <c r="K15" i="10"/>
  <c r="L15" i="10"/>
  <c r="O15" i="5"/>
  <c r="M16" i="12"/>
  <c r="O16" i="12"/>
  <c r="L15" i="9"/>
  <c r="N15" i="9"/>
  <c r="L14" i="12"/>
  <c r="H14" i="12"/>
  <c r="O14" i="12" s="1"/>
  <c r="L14" i="8"/>
  <c r="H14" i="8"/>
  <c r="M14" i="8" s="1"/>
  <c r="K14" i="9"/>
  <c r="O14" i="9"/>
  <c r="O14" i="5"/>
  <c r="P14" i="5" s="1"/>
  <c r="L15" i="12"/>
  <c r="N15" i="12"/>
  <c r="O15" i="12"/>
  <c r="M15" i="12"/>
  <c r="K15" i="8"/>
  <c r="O15" i="9"/>
  <c r="K15" i="9"/>
  <c r="L14" i="7"/>
  <c r="N14" i="7"/>
  <c r="L14" i="10"/>
  <c r="O14" i="10"/>
  <c r="O14" i="6"/>
  <c r="N14" i="6"/>
  <c r="L14" i="6"/>
  <c r="O15" i="10"/>
  <c r="N15" i="10"/>
  <c r="N14" i="10"/>
  <c r="N15" i="8"/>
  <c r="L15" i="8"/>
  <c r="O15" i="8"/>
  <c r="O15" i="6"/>
  <c r="N15" i="6"/>
  <c r="L15" i="6"/>
  <c r="M14" i="10"/>
  <c r="M15" i="10"/>
  <c r="O14" i="11"/>
  <c r="K15" i="12"/>
  <c r="M17" i="12"/>
  <c r="P17" i="12" s="1"/>
  <c r="M15" i="9"/>
  <c r="N33" i="5"/>
  <c r="G17" i="2" s="1"/>
  <c r="N14" i="9"/>
  <c r="L14" i="9"/>
  <c r="M14" i="9"/>
  <c r="K14" i="6"/>
  <c r="M14" i="6"/>
  <c r="P14" i="6" s="1"/>
  <c r="L33" i="5"/>
  <c r="I17" i="2" s="1"/>
  <c r="M14" i="11"/>
  <c r="O14" i="7"/>
  <c r="N14" i="11"/>
  <c r="M15" i="5"/>
  <c r="P15" i="5" s="1"/>
  <c r="K16" i="12"/>
  <c r="K14" i="10"/>
  <c r="M15" i="8"/>
  <c r="K14" i="7"/>
  <c r="M14" i="7"/>
  <c r="M15" i="6"/>
  <c r="K15" i="6"/>
  <c r="N72" i="4"/>
  <c r="G16" i="2" s="1"/>
  <c r="L72" i="4"/>
  <c r="I16" i="2" s="1"/>
  <c r="P15" i="12" l="1"/>
  <c r="P16" i="12"/>
  <c r="M14" i="12"/>
  <c r="P15" i="8"/>
  <c r="P15" i="6"/>
  <c r="P14" i="10"/>
  <c r="P15" i="9"/>
  <c r="O14" i="8"/>
  <c r="P14" i="8" s="1"/>
  <c r="M83" i="10"/>
  <c r="F22" i="2" s="1"/>
  <c r="N20" i="6"/>
  <c r="G18" i="2" s="1"/>
  <c r="O15" i="11"/>
  <c r="K15" i="11"/>
  <c r="M15" i="11"/>
  <c r="L20" i="6"/>
  <c r="I18" i="2" s="1"/>
  <c r="N23" i="11"/>
  <c r="G23" i="2" s="1"/>
  <c r="P15" i="10"/>
  <c r="K17" i="12"/>
  <c r="N56" i="7"/>
  <c r="G19" i="2" s="1"/>
  <c r="L56" i="7"/>
  <c r="I19" i="2" s="1"/>
  <c r="N25" i="8"/>
  <c r="G20" i="2" s="1"/>
  <c r="L70" i="9"/>
  <c r="I21" i="2" s="1"/>
  <c r="L83" i="10"/>
  <c r="I22" i="2" s="1"/>
  <c r="P14" i="9"/>
  <c r="N121" i="12"/>
  <c r="G24" i="2" s="1"/>
  <c r="L121" i="12"/>
  <c r="I24" i="2" s="1"/>
  <c r="K15" i="5"/>
  <c r="N70" i="9"/>
  <c r="G21" i="2" s="1"/>
  <c r="K14" i="12"/>
  <c r="K14" i="5"/>
  <c r="N83" i="10"/>
  <c r="G22" i="2" s="1"/>
  <c r="L25" i="8"/>
  <c r="I20" i="2" s="1"/>
  <c r="L23" i="11"/>
  <c r="I23" i="2" s="1"/>
  <c r="P14" i="11"/>
  <c r="M56" i="7"/>
  <c r="F19" i="2" s="1"/>
  <c r="P14" i="7"/>
  <c r="M70" i="9"/>
  <c r="F21" i="2" s="1"/>
  <c r="M20" i="6"/>
  <c r="F18" i="2" s="1"/>
  <c r="M33" i="5"/>
  <c r="F17" i="2" s="1"/>
  <c r="M25" i="8"/>
  <c r="F20" i="2" s="1"/>
  <c r="P14" i="12"/>
  <c r="M72" i="4"/>
  <c r="F16" i="2" s="1"/>
  <c r="K14" i="8" l="1"/>
  <c r="M121" i="12"/>
  <c r="F24" i="2" s="1"/>
  <c r="M23" i="11"/>
  <c r="F23" i="2" s="1"/>
  <c r="P15" i="11"/>
  <c r="O56" i="7"/>
  <c r="H19" i="2" s="1"/>
  <c r="P72" i="4"/>
  <c r="E16" i="2" s="1"/>
  <c r="O72" i="4"/>
  <c r="H16" i="2" s="1"/>
  <c r="O25" i="8"/>
  <c r="H20" i="2" s="1"/>
  <c r="P25" i="8"/>
  <c r="N9" i="8" s="1"/>
  <c r="O20" i="6"/>
  <c r="H18" i="2" s="1"/>
  <c r="O33" i="5"/>
  <c r="H17" i="2" s="1"/>
  <c r="P33" i="5"/>
  <c r="E17" i="2" s="1"/>
  <c r="P56" i="7"/>
  <c r="E19" i="2" s="1"/>
  <c r="P20" i="6"/>
  <c r="N9" i="6" s="1"/>
  <c r="P83" i="10" l="1"/>
  <c r="E22" i="2" s="1"/>
  <c r="O83" i="10"/>
  <c r="H22" i="2" s="1"/>
  <c r="N9" i="4"/>
  <c r="O70" i="9"/>
  <c r="H21" i="2" s="1"/>
  <c r="O23" i="11"/>
  <c r="H23" i="2" s="1"/>
  <c r="P70" i="9"/>
  <c r="N9" i="9" s="1"/>
  <c r="O121" i="12"/>
  <c r="H24" i="2" s="1"/>
  <c r="P121" i="12"/>
  <c r="N9" i="12" s="1"/>
  <c r="E18" i="2"/>
  <c r="N9" i="5"/>
  <c r="P23" i="11"/>
  <c r="E23" i="2" s="1"/>
  <c r="N9" i="10"/>
  <c r="N9" i="7"/>
  <c r="E20" i="2"/>
  <c r="E21" i="2" l="1"/>
  <c r="E24" i="2"/>
  <c r="N9" i="11"/>
  <c r="H14" i="3" l="1"/>
  <c r="N15" i="3"/>
  <c r="L15" i="3"/>
  <c r="H15" i="3"/>
  <c r="N14" i="3"/>
  <c r="M14" i="3"/>
  <c r="L14" i="3"/>
  <c r="O15" i="3" l="1"/>
  <c r="O14" i="3"/>
  <c r="P14" i="3" s="1"/>
  <c r="L28" i="3"/>
  <c r="M15" i="3"/>
  <c r="N28" i="3"/>
  <c r="P15" i="3" l="1"/>
  <c r="G15" i="2"/>
  <c r="K15" i="3"/>
  <c r="K14" i="3"/>
  <c r="I15" i="2"/>
  <c r="M28" i="3"/>
  <c r="P28" i="3" l="1"/>
  <c r="O28" i="3"/>
  <c r="F15" i="2"/>
  <c r="H15" i="2" l="1"/>
  <c r="N9" i="3"/>
  <c r="E15" i="2"/>
  <c r="I25" i="2" l="1"/>
  <c r="H25" i="2"/>
  <c r="G25" i="2"/>
  <c r="F25" i="2"/>
  <c r="E25" i="2"/>
  <c r="D11" i="2" l="1"/>
  <c r="D10" i="2" l="1"/>
  <c r="C19" i="1"/>
  <c r="C20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<sst xmlns="http://schemas.openxmlformats.org/spreadsheetml/2006/main" count="1619" uniqueCount="553">
  <si>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</si>
  <si>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</si>
  <si>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</si>
  <si>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</si>
  <si>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</si>
  <si>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</si>
  <si>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</si>
  <si>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</si>
  <si>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</si>
  <si>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</si>
  <si>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</si>
  <si>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</si>
  <si>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</si>
  <si>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</si>
  <si>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</si>
  <si>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</si>
  <si>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</si>
  <si>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</si>
  <si>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</si>
  <si>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</si>
  <si>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</si>
  <si>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</si>
  <si>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</si>
  <si>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</si>
  <si>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</si>
  <si>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</si>
  <si>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</si>
  <si>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</si>
  <si>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</si>
  <si>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</si>
  <si>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</si>
  <si>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</si>
  <si>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</si>
  <si>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</si>
  <si>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</si>
  <si>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</si>
  <si>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</si>
  <si>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</si>
  <si>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</si>
  <si>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</si>
  <si>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</si>
  <si>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</si>
  <si>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</si>
  <si>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</si>
  <si>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</si>
  <si>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</si>
  <si>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</si>
  <si>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</si>
  <si>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</si>
  <si>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</si>
  <si>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</si>
  <si>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</si>
  <si>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</si>
  <si>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</si>
  <si>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</si>
  <si>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energoefektivitātes paaugstināšana</t>
  </si>
  <si>
    <t>Pionieru iela 85, Jaunolaine, Olaines novads, LV-2127, Latvija</t>
  </si>
  <si>
    <t>Finanšu rezerve, 3%</t>
  </si>
  <si>
    <t>Būvlaukuma sagatavošana</t>
  </si>
  <si>
    <t>I.</t>
  </si>
  <si>
    <t>Pagaidu ēkas un būves</t>
  </si>
  <si>
    <t>līgumc.</t>
  </si>
  <si>
    <t>Būvtāfele un tās uzstādīšana</t>
  </si>
  <si>
    <t>Ugunsdzēsības stends ar ugunsdzēšamo aparātu</t>
  </si>
  <si>
    <t>Pārvietojamās tualetes uzstādīšana</t>
  </si>
  <si>
    <t>Slēgta instrumentu / materiālu noliktava</t>
  </si>
  <si>
    <t>Strādnieku vagons</t>
  </si>
  <si>
    <t>Būvgružu konteineris, uzstādīšana</t>
  </si>
  <si>
    <t xml:space="preserve">Pagaidu elektropieslēgums </t>
  </si>
  <si>
    <t>Pagaidu ūdensvada pieslēgums</t>
  </si>
  <si>
    <t>Segtas, norobežojošas ieejas uzstādīšana</t>
  </si>
  <si>
    <t>Sastatnes  montāža un demontāža fasādes apdares darbu veikšanai</t>
  </si>
  <si>
    <t>Darba drošības zīmju uzstādīšana</t>
  </si>
  <si>
    <t>gb</t>
  </si>
  <si>
    <t>m</t>
  </si>
  <si>
    <t>kpl</t>
  </si>
  <si>
    <t>m2</t>
  </si>
  <si>
    <t>Vispārīgie celtniecības darbi</t>
  </si>
  <si>
    <t>II.</t>
  </si>
  <si>
    <t>Logi, durvis, kāpnes</t>
  </si>
  <si>
    <t>2.1</t>
  </si>
  <si>
    <t xml:space="preserve">Ārējo skārda palodžu demontāža un utilizācija </t>
  </si>
  <si>
    <t>2.2</t>
  </si>
  <si>
    <t xml:space="preserve">Ārējo  skārda palodžu montāža </t>
  </si>
  <si>
    <t>2.3</t>
  </si>
  <si>
    <t>Esošo logu demontāža un utilizācija</t>
  </si>
  <si>
    <t>2.4</t>
  </si>
  <si>
    <t>Esošo lodžiju logu/durvju demontāža un utilizācija</t>
  </si>
  <si>
    <t>2.5</t>
  </si>
  <si>
    <t>L1 Sešdaļīgs PVC logs, atveramas 2 vērtnes. Logu kopējais siltuma transmisijas koeficients (U) ne lielāks par 1.1 W/m2K 5800x1600mm ieskaitot bojāto loga aiļu apdari</t>
  </si>
  <si>
    <t>Loga L1 demontāža un saglabāšana, montāža atpakaļ</t>
  </si>
  <si>
    <t>2.6</t>
  </si>
  <si>
    <t>L4 Trīsdaļīgs PVC logs, atverama 1 vērtne. Logu kopējais siltuma transmisijas koeficients (U) ne lielāks par 1.1 W/m2K 2400x870mm ieskaitot bojāto loga aiļu apdari</t>
  </si>
  <si>
    <t>2.7</t>
  </si>
  <si>
    <t>L2 Trīsdaļīgs PVC logs, atverama 1 vērtne. Logu kopējais siltuma transmisijas koeficients (U) ne lielāks par 1.1 W/m2K 1750x1450mm ieskaitot bojāto loga aiļu apdari</t>
  </si>
  <si>
    <t>2.8</t>
  </si>
  <si>
    <t>L3 Divdaļīgs PVC logs, atverama 1 vērtne. Logu kopējais siltuma transmisijas koeficients (U) ne lielāks par 1.1 W/m2K 1750x850mm ieskaitot bojāto loga aiļu apdari</t>
  </si>
  <si>
    <t>2.9</t>
  </si>
  <si>
    <t>BL1 PVC Lodžijas logs/durvis.Lodžijas kopējais siltuma transmisijas koeficients (U) ne lielāks par 1.1 W/m2K 2220x3030mm ieskaitot bojāto loga aiļu apdari</t>
  </si>
  <si>
    <t>2.10</t>
  </si>
  <si>
    <t>BL2 PVC Lodžijas logs/durvis.Lodžijas kopējais siltuma transmisijas koeficients (U) ne lielāks par 1.1 W/m2K 2220x2180mm ieskaitot bojāto loga aiļu apdari</t>
  </si>
  <si>
    <t>2.11</t>
  </si>
  <si>
    <t>GREENTEQ vai ekvivalents iekšējās PVC palodzes (25gb) b~15cm</t>
  </si>
  <si>
    <t>2.12</t>
  </si>
  <si>
    <t>Esošo durvju demontāža un utilizācija</t>
  </si>
  <si>
    <t>2.13</t>
  </si>
  <si>
    <t>D1 Tērauda siltinātas durvis, krāsotas RAL8024.
Durvju kopējais siltuma transmisijas koeficients (U) ne lielāks par 1.60 W/m² K (1250x2150mm)</t>
  </si>
  <si>
    <t>2.14</t>
  </si>
  <si>
    <t>D2 Tērauda siltinātas durvis, krāsotas RAL8024.
Durvju kopējais siltuma transmisijas koeficients (U) ne lielāks par 1.60 W/m² K (900x2150mm)</t>
  </si>
  <si>
    <t>2.15</t>
  </si>
  <si>
    <t>Hidrauliskais durvju aizvērējs G-U OTS 430 vai ekvivalents</t>
  </si>
  <si>
    <t>2.16</t>
  </si>
  <si>
    <t>Pagraba restu demontāža</t>
  </si>
  <si>
    <t>2.17</t>
  </si>
  <si>
    <t>R-1 pagraba restu montāža (880x440mm)</t>
  </si>
  <si>
    <t>Fasādes siltināšana un apdare</t>
  </si>
  <si>
    <t>2.18</t>
  </si>
  <si>
    <t>Lāsenis</t>
  </si>
  <si>
    <t>2.19</t>
  </si>
  <si>
    <t>Perforēts cokola profils</t>
  </si>
  <si>
    <t>Sienas tips S-1</t>
  </si>
  <si>
    <t>Fasādes sagatavošana siltināšanai un apdarei, fasādes izlīdzināšana ar apmetumu, gruntēšana</t>
  </si>
  <si>
    <t>2.20</t>
  </si>
  <si>
    <t xml:space="preserve">Fasādes siltināšana ar fasādes akmens vati PAROC Linio10  (l≤0.036Wm/k) vai ekvivalents, b=150mm, stiprinātu pie sienām ar līmjavu un dībeļiem (6gb/m2) TID-T 8x215mm ar metāla naglu un plastmasas cepurīti 1.vēja zona </t>
  </si>
  <si>
    <t>2.21</t>
  </si>
  <si>
    <t>2.22</t>
  </si>
  <si>
    <t>līmjava</t>
  </si>
  <si>
    <t>2.23</t>
  </si>
  <si>
    <t>stiklašķiedras siets</t>
  </si>
  <si>
    <t>2.24</t>
  </si>
  <si>
    <t>2.25</t>
  </si>
  <si>
    <t>2.26</t>
  </si>
  <si>
    <t>2.27</t>
  </si>
  <si>
    <t>Fasādes armēšana ap ieejas mezgliem ar cinkotu sietu 13x13x0,8mm ieskaitot stūru līstu uzstādīšanu I kategorijas zonā</t>
  </si>
  <si>
    <t>2.28</t>
  </si>
  <si>
    <t>Fasādes gruntēšana un tonēta dekoratīvā apmetuma uzklāšana</t>
  </si>
  <si>
    <t>Sienas tips S-3</t>
  </si>
  <si>
    <t>2.29</t>
  </si>
  <si>
    <t>Projektējamā gāzbetona bloka siena 150 mm, h = 1200 mm (ieskaitot mūrēšanas darbus  un palīgmateriālus)</t>
  </si>
  <si>
    <t>2.30</t>
  </si>
  <si>
    <t>Saķeri veicinoša grunts</t>
  </si>
  <si>
    <t>2.31</t>
  </si>
  <si>
    <t>Siltināšana ar fasādes akmens vati PAROC Linio10, 150 mm (λ≤0.036W(m*K)) vai ekvivalents,stiprinātu pie sienām ar līmjavu un dībeļiem (6gb/m2) TID-T 8x215mm ar metāla naglu un plastmasas cepurīti 1.vēja zona</t>
  </si>
  <si>
    <t>2.32</t>
  </si>
  <si>
    <t>Stiklašķiedras armējošs siets,grunts zem dekoratīvā apmetuma, krāsots dekoratīvais apmetums</t>
  </si>
  <si>
    <t>Sienas tips S-4</t>
  </si>
  <si>
    <t>2.33</t>
  </si>
  <si>
    <t>Sagatavošana siltināšanai un apdarei, izlīdzināšana ar apmetumu, gruntēšana</t>
  </si>
  <si>
    <t>2.34</t>
  </si>
  <si>
    <t>Siltināšana ar akmens vati PAROC eXtra 50 mm (λ≤0.036W(m*K)) vai ekvivalents,stiprinātu pie sienām ar līmjavu un dībeļiem (6gb/m2) TID-T 8x215mm ar metāla naglu un plastmasas cepurīti 1.vēja zona</t>
  </si>
  <si>
    <t>2.35</t>
  </si>
  <si>
    <t>Sienas tips S-5</t>
  </si>
  <si>
    <t>2.36</t>
  </si>
  <si>
    <t>2.37</t>
  </si>
  <si>
    <t>Siltināšana ar akmens vati Rockwool Frontrock S 30 mm (λ≤0.036W(m*K)) vai ekvivalents,stiprinātu pie sienām ar līmjavu un dībeļiem (6gb/m2) TID-T 8x215mm ar metāla naglu un plastmasas cepurīti 1.vēja zona</t>
  </si>
  <si>
    <t>2.38</t>
  </si>
  <si>
    <t>Stiklašķiedras armējošs siets,grunts zem dekoratīvā apmetuma (ieskaitot stūra līstu, PVC lāseni virs loga un pieslēguma līstes pie loga uzstādīšana, krāsots dekoratīvais apmetums</t>
  </si>
  <si>
    <t>2.39</t>
  </si>
  <si>
    <t>Ailsānu  tonēta dekoratīvā apmetuma uzklāšana</t>
  </si>
  <si>
    <t>Ieejas mezglu un jumtiņu atjaunošana (Jumta tips J-2)</t>
  </si>
  <si>
    <t>2.40</t>
  </si>
  <si>
    <t>2.41</t>
  </si>
  <si>
    <t>Cokola lāseņa stiprinājums un lāsenis</t>
  </si>
  <si>
    <t>2.42</t>
  </si>
  <si>
    <t>Ruberoīds 3 kārtās</t>
  </si>
  <si>
    <t>2.43</t>
  </si>
  <si>
    <t>Akmens vates pretslīpuma forma</t>
  </si>
  <si>
    <t>2.44</t>
  </si>
  <si>
    <t>Grunts, kāsots dekoratīvs apmetums</t>
  </si>
  <si>
    <t>2.45</t>
  </si>
  <si>
    <t>Palīgmateriāli</t>
  </si>
  <si>
    <t>Sienas tips S-9</t>
  </si>
  <si>
    <t>2.46</t>
  </si>
  <si>
    <t>Attīrīt, sagatavot un gruntēt esošo virsmu</t>
  </si>
  <si>
    <t>2.47</t>
  </si>
  <si>
    <t>Krāsots dekoratīvais apmetums</t>
  </si>
  <si>
    <t>kg</t>
  </si>
  <si>
    <t>m3</t>
  </si>
  <si>
    <t>III.</t>
  </si>
  <si>
    <t>Cokola siltināšana un apdare</t>
  </si>
  <si>
    <t>Esošo betona plākšņu demontāža un utilizācija</t>
  </si>
  <si>
    <t xml:space="preserve">Atrakt grunti mehanizēti un roku darbā gar pamatiem dziļumā vidēji 19cm betona bruģakmens montāžai, ieskaitot izraktās grunts aizvešanu uz atbērtni </t>
  </si>
  <si>
    <t xml:space="preserve">Atrakt grunti mehanizēti un roku darbā gar pamatiem dziļumā vidēji 100cm cokola siltināšanas darbiem, ieskaitot izraktās grunts aizvešanu uz atbērtni </t>
  </si>
  <si>
    <t xml:space="preserve">Atrakt grunti mehanizēti un roku darbā gar pamatiem vidēji rupjas drenējošas smilts iestrādei, izraktās grunts aizvešana uz atbērtni </t>
  </si>
  <si>
    <t xml:space="preserve">Vidēji rupja drenējoša smilts </t>
  </si>
  <si>
    <t>Aizbērt pamatus ar šķembu slāni fr.0-40mm, blietējot pa kārtām, b=100mm</t>
  </si>
  <si>
    <t>Smilts izlīdzinošā kārta b=50mm</t>
  </si>
  <si>
    <t>Jauna betona bruģakmens apmales montāža</t>
  </si>
  <si>
    <t xml:space="preserve">Jaunas betona lietus ūdens teknes montāža </t>
  </si>
  <si>
    <t>Sienas tips S-2</t>
  </si>
  <si>
    <t>Cokola attīrīšana ar augstspiediena mazgātāju</t>
  </si>
  <si>
    <t>Cokola sagatavošana siltināšanai (plaisu nostiprināšana, bojātā apmetuma demontāža, cokola izlīdzināšana, gruntēšana u.c.)</t>
  </si>
  <si>
    <t>Pamatu hidroizolācija</t>
  </si>
  <si>
    <t xml:space="preserve">Cokola armēšana ar stiklašķiedras sietu ieskaitot stūru līstu uzstādīšanu </t>
  </si>
  <si>
    <t>Cokola gruntēšana un apmetuma uzklāšana</t>
  </si>
  <si>
    <t>Cokola krāsošana saskaņā ar ēkas krāsu pasi</t>
  </si>
  <si>
    <t>IV.</t>
  </si>
  <si>
    <t>Pagraba pārseguma siltināšana</t>
  </si>
  <si>
    <t>P-1</t>
  </si>
  <si>
    <t>1.1</t>
  </si>
  <si>
    <t>Pagraba komunikāciju izcelšana zem siltinājuma zonas</t>
  </si>
  <si>
    <t>Pagraba griestu sagatavošana un siltināšana ar putupolistirolu Tenapors Extra 150mm (ƛ≤0.038Wm/k) vai ekvivalents piestiprinātām ar līmjavu. Ieskaitot pagraba griestu armēšanu ar stiklašķiedras sietu un armējošo javu</t>
  </si>
  <si>
    <t>S-8</t>
  </si>
  <si>
    <t>Pagraba sienu uz  1.stāva sagatavošana un siltināšana ar putupolistirolu 50mm (ƛ≤0.036Wm/k) vai ekvivalents piestiprinātām ar līmjavu. Ieskaitot pagraba griestu armēšanu ar stiklašķiedras sietu un armējošo javu</t>
  </si>
  <si>
    <t>V.</t>
  </si>
  <si>
    <t>Jumta seguma nomaiņa un siltināšana</t>
  </si>
  <si>
    <t>10</t>
  </si>
  <si>
    <t>M-1 Rūpnieciski izgatavotas jumta drošības barjeras ar sniega barjerām montāža iestrādājot gumijas starpliku starp barjeru un jumta segumu</t>
  </si>
  <si>
    <t>11</t>
  </si>
  <si>
    <t>Krāsotas skārda lietus ūdens noteksistēmas teknes T-1 150mm ar montāžas materiāliem uzstādīšana</t>
  </si>
  <si>
    <t>12</t>
  </si>
  <si>
    <t>Krāsotas skārda lietus ūdens noteksistēmas notekas N-1 100mm ar montāžas materiāliem uzstādīšana</t>
  </si>
  <si>
    <t>13</t>
  </si>
  <si>
    <t>Krāsotas skārda lietus ūdens noteksistēmas teknes T-2 150mm ar montāžas materiāliem uzstādīšana</t>
  </si>
  <si>
    <t>14</t>
  </si>
  <si>
    <t>Jumta izvadu skārda nosegelements krāsots saskaņā ar ēkas krāsu pasi</t>
  </si>
  <si>
    <t>15</t>
  </si>
  <si>
    <t>2 kārtas mitrumizturīgs OSB 22mm</t>
  </si>
  <si>
    <t>16</t>
  </si>
  <si>
    <t>Antiseptizēta koka brusa 50x200x800mm (S=600mm), piezāģējuma stūrus precizēt uz vietas objektā</t>
  </si>
  <si>
    <t>17</t>
  </si>
  <si>
    <t>Stiprinājuma leņķis koka brusu stiprināšanai (50x200mm)</t>
  </si>
  <si>
    <t>18</t>
  </si>
  <si>
    <t>JL-1 jumta lūka ar putupolistirola siltinājumu EI30 U=1,6 W/m2K</t>
  </si>
  <si>
    <t>Silikātķieģeļu mūrējums</t>
  </si>
  <si>
    <t>Hidroizolācija</t>
  </si>
  <si>
    <t>Līmjava</t>
  </si>
  <si>
    <t>Akmens vate Rockwool Frontrock S 50mm vai ekvivalents piestiprināta ar līmjavu</t>
  </si>
  <si>
    <t>Ruberoīds 2 kārtās</t>
  </si>
  <si>
    <t>Seguma virs jumta lūkas atjaunošana (M-5)</t>
  </si>
  <si>
    <t>Mitrumizturīga OSB plāksne 18mm</t>
  </si>
  <si>
    <t>Koka brusas 75x40mm</t>
  </si>
  <si>
    <t>Koka brusu 40mm klājums</t>
  </si>
  <si>
    <t>Ruberoīda segums</t>
  </si>
  <si>
    <t>Sienas tips S-6</t>
  </si>
  <si>
    <t>Siltināšana ar akmens vati PAROC Linio10 150 mm (λ≤0.036W(m*K)),stiprinātu pie sienām ar līmjavu un dībeļiem (6gb/m2) TID-T 8x215mm ar metāla naglu un plastmasas cepurīti 1.vēja zona</t>
  </si>
  <si>
    <t>Mitrumizturīga OSB plāksne 20mm</t>
  </si>
  <si>
    <t>Jumta tips J-1</t>
  </si>
  <si>
    <t>Keramzīta izlīdzinošais slānis 100mm</t>
  </si>
  <si>
    <t>Akmens vate Rockwool Roofrock 50, 40mm (λ=0.039W(m*K)) vai ekvivalents</t>
  </si>
  <si>
    <t>Pieslēgumi pie skursteņiem</t>
  </si>
  <si>
    <t>Kores elementi</t>
  </si>
  <si>
    <t>stiprinājuma elementi, palīgmateriāli</t>
  </si>
  <si>
    <t>Parapets</t>
  </si>
  <si>
    <t>Parapeta skārda nosegelements ar lāseni</t>
  </si>
  <si>
    <t>2.48</t>
  </si>
  <si>
    <t>Parapeta skārda noseguma stiprinājums</t>
  </si>
  <si>
    <t>2.49</t>
  </si>
  <si>
    <t>Vieglbetona bloki</t>
  </si>
  <si>
    <t>2.50</t>
  </si>
  <si>
    <t>2.51</t>
  </si>
  <si>
    <t>Cietās akmens vates siltumizolācija b=50mm  (λ=0.038W(m*K))</t>
  </si>
  <si>
    <t>2.52</t>
  </si>
  <si>
    <t>Siltumizolācija Rockwool Frontrock Max 100mm  (λ=0.036W(m*K)) vai ekvivalents</t>
  </si>
  <si>
    <t>VI</t>
  </si>
  <si>
    <t>Kāpņu telpas kosmētiskais remonts</t>
  </si>
  <si>
    <t>2.53</t>
  </si>
  <si>
    <t>Citi darbi</t>
  </si>
  <si>
    <t>Kāpņu telpas lentera un margas atjaunošana</t>
  </si>
  <si>
    <t>2.55</t>
  </si>
  <si>
    <t>Griestu mazgāšana un attīrīšana no krīta, gruntēšana. Virsmas nostiprināšana, atlekušās apmetuma daļas nokalšana - apmetuma remonts, vietās, kur nepieciešams izmantot betona saķeres grunti. (Sakret grunts QG baltā kvarca; Sakret dziļuma grunts TGW; Mazgāšanas līdzeklis Sadolin Cleaner griestu mazgāšanai; Špaktele griestiem Weber VH balts; Apmetuma stūra profils; Apmetums Weber T-2) vai ekvivalents</t>
  </si>
  <si>
    <t>Griestu sagatavošana krāsošanai un krāsošana ar baltu matētu krāsu (Sakret dziļuma grunts TGW; Sadolin BINDO 7 balta WO) vai ekvivalents</t>
  </si>
  <si>
    <t>2.57</t>
  </si>
  <si>
    <t>Sienu mazgāšana un attīrīšana (eļļas krāsa virsmas apstrāde ar smilšpapīru, esošās apdares noņemšana un un utt.), gruntēšana ar grunti. Virsmas nostiprināšana, atlekušās apmetuma daļas nokalšana - apmetuma remonts, vietās, kur nepieciešams izmantot betona saķeres grunti. Ieskaitot logu aiļu apdari (Sakret grunts QG baltā kvarca; Sakret dziļuma grunts TGW; Mazgāšanas līdzeklis Sadolin Cleaner griestu mazgāšanai; Špaktele Weber VH balts; Apmetums Weber T-2; Smilšpapīrs P160; Apmetuma stūra profils) vai ekvivalents</t>
  </si>
  <si>
    <t>Sienu sagatavošana krāsošanai un krāsošana ar tonētu, mazgājamu krāsu ar augstu nodilumizturību. (Sakret dziļuma grunts TGW ; Sadolin BINDO 12 tonēta WO; nobeiguma špaktele SHEETROCK) vai ekvivalents</t>
  </si>
  <si>
    <t>2.59</t>
  </si>
  <si>
    <t>Kāpņu laukumu grīdas esošās izlīdzinošās kārtas nokalšana, gruntēšana ar betona saķeres grunti un izlīdzināšana ar izlīdzinošo maisījumu. (Sakret grunts QG baltā kvarca; Sausā betona maisījums B20) vai ekvivalents</t>
  </si>
  <si>
    <t>Kāpņu laukumu flīzēšana ar nodilumizturīgām un pretslīdes (R11) flīzēm, flīžu šuvju aizpildīšana, grīdlīstes izveide augstumā h=0.15m. (Sakret grunts QG baltā kvarca; Weber Handy Fix  flīžu līme; Grīdas pretslīdes flīzes (R11)  GRES Milton Brown; Mira supercolor šuvotājs) vai ekvivalents</t>
  </si>
  <si>
    <t>2.61</t>
  </si>
  <si>
    <t>Pakāpienu gruntēšana, izlīdzināšana ar remontsastāvu un slīpēšana (Sakret grunts QG baltā kvarca; Sakret RS; Smilšpapīrs P160) vai ekvivalents</t>
  </si>
  <si>
    <t>Pakāpienu gruntēšana un krāsošana ar mazgājamu un  nodilumizturīgu emaljas krāsu. Krāsotas grīdlīstes izveide h=0.15m (Sakret dziļuma grunts TGW; Alkīda emaljas krāsa grīdai) vai ekvivalents</t>
  </si>
  <si>
    <t>VII</t>
  </si>
  <si>
    <t>Ūdnsvads un kanalizācija</t>
  </si>
  <si>
    <t>Ūdensapgādes sistēma Ū1, T3, T4.</t>
  </si>
  <si>
    <t>Ūdens izlaides krāns</t>
  </si>
  <si>
    <t>Ugunsdrošā blīvlenta  (cauruļvadiem, kas iet cauri norobežojošām konstrukcijām)</t>
  </si>
  <si>
    <t>Caurumu kalšana un urbšana sienās</t>
  </si>
  <si>
    <t>Veidgabali un stiprinajumi</t>
  </si>
  <si>
    <t>Sistemas hidrauliskā presēšana</t>
  </si>
  <si>
    <t>Sistēmas hlorēšana</t>
  </si>
  <si>
    <t>Sadzīves kanalizācijas sistēma K1</t>
  </si>
  <si>
    <t>Trokšņu izolācijas materiāls 30mm</t>
  </si>
  <si>
    <t>Ugunsdroša manšete, aiztur uguni vismaz 60min</t>
  </si>
  <si>
    <t>Esošo kanalizācijas vadu pārbaude</t>
  </si>
  <si>
    <t>VIII</t>
  </si>
  <si>
    <t>Apkure</t>
  </si>
  <si>
    <t>Apkures siltumapgāde T11-T21 (siltumnesējs - ūdens 70/50°C)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</si>
  <si>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</si>
  <si>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</si>
  <si>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</si>
  <si>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</si>
  <si>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</si>
  <si>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</si>
  <si>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</si>
  <si>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</si>
  <si>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</si>
  <si>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</si>
  <si>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</si>
  <si>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</si>
  <si>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</si>
  <si>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</si>
  <si>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</si>
  <si>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</si>
  <si>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</si>
  <si>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</si>
  <si>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</si>
  <si>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</si>
  <si>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</si>
  <si>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</si>
  <si>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</si>
  <si>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</si>
  <si>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</si>
  <si>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</si>
  <si>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</si>
  <si>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</si>
  <si>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</si>
  <si>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</si>
  <si>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</si>
  <si>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</si>
  <si>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</si>
  <si>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</si>
  <si>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</si>
  <si>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</si>
  <si>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</si>
  <si>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</si>
  <si>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</si>
  <si>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</si>
  <si>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</si>
  <si>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</si>
  <si>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</si>
  <si>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</si>
  <si>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</si>
  <si>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</si>
  <si>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</si>
  <si>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</si>
  <si>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</si>
  <si>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</si>
  <si>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</si>
  <si>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</si>
  <si>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</si>
  <si>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Cauruļvadu stiprinajumi un balsti</t>
  </si>
  <si>
    <t>63</t>
  </si>
  <si>
    <t>Cauruļvadu veidgabali un fasondaļas</t>
  </si>
  <si>
    <t>64</t>
  </si>
  <si>
    <t>Montāžas komplekts, palīmateriāli</t>
  </si>
  <si>
    <t>65</t>
  </si>
  <si>
    <t>Esošās apkures sistēmas cauruļvadu demontāža un utilizēšana</t>
  </si>
  <si>
    <t>66</t>
  </si>
  <si>
    <t>Hidrauliskā pārbaude</t>
  </si>
  <si>
    <t>67</t>
  </si>
  <si>
    <t>Apkures sistēmas palaišana</t>
  </si>
  <si>
    <t xml:space="preserve">m </t>
  </si>
  <si>
    <t>IX</t>
  </si>
  <si>
    <t>Ventilācijas sistēmas</t>
  </si>
  <si>
    <t xml:space="preserve">Jaunā ventilācijas sistēma </t>
  </si>
  <si>
    <t>Blīvējuma materiāli, silikons</t>
  </si>
  <si>
    <t xml:space="preserve">Esošā ventilācijas sistēma </t>
  </si>
  <si>
    <t>Esošo vēdkānālu tīrīšana</t>
  </si>
  <si>
    <t>Elektoapgāde, ārejie tīkli</t>
  </si>
  <si>
    <t>Zemsprieguma kabeļu līnijas</t>
  </si>
  <si>
    <t>Darbu izmaksas</t>
  </si>
  <si>
    <t>Zemes darbi, virsmas, trases</t>
  </si>
  <si>
    <t>Tranšeja - bedre kabeļa vai citu apakšzemes komunikāciju apsekošanai (šurfēšana)</t>
  </si>
  <si>
    <t>Tranšejas rakšana un aizbēršana trīs līdz četru kabeļu (caurules) gūldīšanai 0.7m dziļumā ar rokām</t>
  </si>
  <si>
    <t>Kabeļu aizsargcaurules d=līdz 110 mm ieguldīšana gatavā tranšejā</t>
  </si>
  <si>
    <t>ZS kabeļu līniju darbi</t>
  </si>
  <si>
    <t>ZS kabeļa līdz 35 mm2 ievēršana caurulē</t>
  </si>
  <si>
    <t>ZS kabeļa no 50 līdz 150 mm2 ievēršana caurulē</t>
  </si>
  <si>
    <t xml:space="preserve">ZS plastmasas izolācijas kabeļa līdz 35 mm2 gala apdare </t>
  </si>
  <si>
    <t>ZS plastmasas izolācijas kabeļa no 50 līdz 150 mm2  gala apdare</t>
  </si>
  <si>
    <t xml:space="preserve"> ZS sadalņu montāžas darbi</t>
  </si>
  <si>
    <t>Kabeļu komutācijas sadalnes demontāža KS tipa</t>
  </si>
  <si>
    <t>Kabeļu komutācijas sadalnes montāža (piem. KKM tipa)</t>
  </si>
  <si>
    <t>Drošinātāju, nažu uzstādīšana</t>
  </si>
  <si>
    <t>ZS kabeļlīnijas pievienošana (atvienošana)</t>
  </si>
  <si>
    <t>Vertikālā zemētāja dziļumā  līdz 5 m montāža</t>
  </si>
  <si>
    <t>Materiālu izmaksas</t>
  </si>
  <si>
    <t>Drošinātājs, PN2-250, 250 A</t>
  </si>
  <si>
    <t>Drošinātājs, NH2, gL/gG, 200 A</t>
  </si>
  <si>
    <t>Drošinātājs, NH2, gL/gG, 100 A</t>
  </si>
  <si>
    <t>Gala apdare (g/a) līdz 1kV, četrdzīslu kabelim 70-150mm2</t>
  </si>
  <si>
    <t>Gala apdare (g/a) līdz 1kV, četrdzīslu kabelim 16-70 mm2</t>
  </si>
  <si>
    <t>Sadalne KKM-4, kabeļu komutācijai ar 4 drošinātājslēdžiem NH2</t>
  </si>
  <si>
    <t>Pamatne PKM-4, sadalnei KKM-4</t>
  </si>
  <si>
    <t>Keramzīts sadalietaisēm</t>
  </si>
  <si>
    <t>Drošinātājs, NH2, gG/gL naži</t>
  </si>
  <si>
    <t>Caurule, gofrēta 450N, d=110</t>
  </si>
  <si>
    <t>Caurule, gofrēta 450N, d=63</t>
  </si>
  <si>
    <t>Pārejuzmava (p/u) līdz 1kV, četrdzīslu plastmasas kabelis uz trīsdzīslu eļļas kabeli 120-240 mm2</t>
  </si>
  <si>
    <t>Kabelis 1kV četrdzīslu Al 4x150 (AXMK 4x150)</t>
  </si>
  <si>
    <t>Profcilindra slēdzene ar ST atslēgām</t>
  </si>
  <si>
    <t>Atkārtotais sadalnes zemējuma komplekts līdz 5m</t>
  </si>
  <si>
    <t>EPL digitālā uzmērīšana</t>
  </si>
  <si>
    <t>Rakšanas atļaujas saņemšana</t>
  </si>
  <si>
    <t xml:space="preserve">Ražošanas izmaksas par darba organizāciju un pielaišanu pie darba </t>
  </si>
  <si>
    <t xml:space="preserve">Operatīvie pārslēgumi </t>
  </si>
  <si>
    <t>Zibens aizsardzība</t>
  </si>
  <si>
    <t>Zibens uztvērēja masts 5m</t>
  </si>
  <si>
    <t>masta pamatne</t>
  </si>
  <si>
    <t>Sedlu klemme</t>
  </si>
  <si>
    <t>Zibensnovadītāja stiprinājumi uz jumta</t>
  </si>
  <si>
    <t>Zibens novadītājs ALU-8</t>
  </si>
  <si>
    <t>Novadītāja stiprinājums pie SI masta</t>
  </si>
  <si>
    <t>Zibensnovadītāja stiprinājumi pie sienas</t>
  </si>
  <si>
    <t>Mērījuma savienojums</t>
  </si>
  <si>
    <t>Inspekcijas lūka</t>
  </si>
  <si>
    <t>Kraukļa kāja zemējuma elements</t>
  </si>
  <si>
    <t>Zemējuma elektrods ar vara pārklājumu 2,1m</t>
  </si>
  <si>
    <t>Antikorozijas materiāli</t>
  </si>
  <si>
    <t>Zibens triecienu skaitītājs</t>
  </si>
  <si>
    <t>Zemējuma kontūrs</t>
  </si>
  <si>
    <t xml:space="preserve">  Karsti cinkota tērauda lenta 30x3,5mm</t>
  </si>
  <si>
    <t xml:space="preserve">  Izolēts cinkota tērauda apaļdzelzs d=10mm</t>
  </si>
  <si>
    <t xml:space="preserve">  Savienojuma klemme plakandzelzs - plakandzelzs</t>
  </si>
  <si>
    <t xml:space="preserve">  Savienojuma klemme plakandzelzs – apaļdzelzs</t>
  </si>
  <si>
    <t xml:space="preserve">  Aizsargcaurule gofrēta d=50mm</t>
  </si>
  <si>
    <t xml:space="preserve">  Aizsargčaula d=110mm</t>
  </si>
  <si>
    <t xml:space="preserve">  Antikorozijas lenta 50mm 10m rullis</t>
  </si>
  <si>
    <t xml:space="preserve">  Palīgmateriāli</t>
  </si>
  <si>
    <t>Zemes darbu apjomi</t>
  </si>
  <si>
    <t>Tranšejas rakšana/aizberšana</t>
  </si>
  <si>
    <t>Seguma atjaunošana</t>
  </si>
  <si>
    <t xml:space="preserve">  Mērijumu veikšana</t>
  </si>
  <si>
    <t xml:space="preserve">  Izpilddokumentācija</t>
  </si>
  <si>
    <t>ZS sadalņu montāžas darbi</t>
  </si>
  <si>
    <t>Drošinātājs, NH00, gL/gG, 80 A</t>
  </si>
  <si>
    <t>Drošinātājs, NH2, gL/gG, 80 A</t>
  </si>
  <si>
    <t>gb.</t>
  </si>
  <si>
    <t>l</t>
  </si>
  <si>
    <t>kpl.</t>
  </si>
  <si>
    <t>obj.</t>
  </si>
  <si>
    <t>h</t>
  </si>
  <si>
    <t>objekts</t>
  </si>
  <si>
    <t>c.st.</t>
  </si>
  <si>
    <t>Cokola siltināšana ar ekstrudēto putupolistirolu (l≤0.038Wm/k), b=100mm, h=1000mm zem zemes līmeņa, stiprinātu pie sienām ar līmjavu un dībeļiem (6gb/m2) TID-T 8x175mm ar metāla naglu un plastmasas cepurīti pēc ETICS SAKRET EPS vai ekvivalentu.</t>
  </si>
  <si>
    <t xml:space="preserve">Tiešās izmaksas kopā, t. sk. darba devēja sociālais nodoklis 23,59% </t>
  </si>
  <si>
    <t xml:space="preserve">Tāme sastādīta </t>
  </si>
  <si>
    <t xml:space="preserve">Tiešās izmaksas kopā, t. sk. darba devēja sociālais nodoklis 23.59% </t>
  </si>
  <si>
    <t>%</t>
  </si>
  <si>
    <t>Būvlaukuma norobežošana ar inventāro žogu Betafence vai ekvivalents</t>
  </si>
  <si>
    <t>Fasādes armēšana ar  stiklašķiedras sietu, ieskaitot stūra līstu uzstādīšanu II kategorijas zonā</t>
  </si>
  <si>
    <t>Fasādes armēšana ar  stiklašķiedras sietu, ieskaitot stūra līstu uzstādīšanu III kategorijas zonā</t>
  </si>
  <si>
    <t xml:space="preserve">Akmens vate Rockwool Roofrock 30E, 
210 mm ((λ≤0.036W(m*K)) vai ekvivalents </t>
  </si>
  <si>
    <t>Skārda lāsenis krāsots Ruukki RR40 krāsu tonī vai ekvivalents</t>
  </si>
  <si>
    <t>Daudzslāņu ūdensvada caurule, fusio SDR11 20 vai ekvivalents</t>
  </si>
  <si>
    <t>Daudzslāņu ūdensvada caurule, fusio SDR11 25 vai ekvivalents</t>
  </si>
  <si>
    <t>Daudzslāņu ūdensvada caurule, fusio SDR11 32 vai ekvivalents</t>
  </si>
  <si>
    <t>Daudzslāņu ūdensvada caurule, fusio SDR11 40 vai ekvivalents</t>
  </si>
  <si>
    <t>Daudzslāņu ūdensvada caurule, fusio SDR11 50 vai ekvivalents</t>
  </si>
  <si>
    <t xml:space="preserve">Armacell cauruļvadu siltumizolācijas čaulas, b=40 20 mm (λl≤0.045W(m*K)) vai ekvivalents </t>
  </si>
  <si>
    <t xml:space="preserve">Armacell cauruļvadu siltumizolācijas čaulas, b=40 25 mm (λl≤0.045W(m*K))  vai ekvivalents </t>
  </si>
  <si>
    <t xml:space="preserve">Armacell cauruļvadu siltumizolācijas čaulas, b=40 32 mm (λl≤0.045W(m*K))  vai ekvivalents </t>
  </si>
  <si>
    <t xml:space="preserve">Armacell cauruļvadu siltumizolācijas čaulas, b=40 40 mm (λl≤0.045W(m*K))  vai ekvivalents </t>
  </si>
  <si>
    <t>Līkums-90 20</t>
  </si>
  <si>
    <t>Līkums-90 25</t>
  </si>
  <si>
    <t>T-veida gabals-90 20/20</t>
  </si>
  <si>
    <t>T-veida gabals-90 25/25/20</t>
  </si>
  <si>
    <t>T-veida gabals-90 25/25</t>
  </si>
  <si>
    <t>T-veida gabals-90 32/32/20</t>
  </si>
  <si>
    <t>T-veida gabals-90 32/32/25</t>
  </si>
  <si>
    <t>T-veida gabals-90 32/32</t>
  </si>
  <si>
    <t>T-veida gabals-90 40/40/20</t>
  </si>
  <si>
    <t>T-veida gabals-90 40/40/25</t>
  </si>
  <si>
    <t>T-veida gabals-90 40/40</t>
  </si>
  <si>
    <t>Redukcijas pāreja 25/20</t>
  </si>
  <si>
    <t>Redukcijas pāreja 32/20</t>
  </si>
  <si>
    <t>Redukcijas pāreja 32/25</t>
  </si>
  <si>
    <t>Redukcijas pāreja 40/20</t>
  </si>
  <si>
    <t>Redukcijas pāreja 40/32</t>
  </si>
  <si>
    <t>Balansējošais vārsts, 4017-MW 20</t>
  </si>
  <si>
    <t>Noslēgventilis 20</t>
  </si>
  <si>
    <t>Noslēgventilis 25</t>
  </si>
  <si>
    <t>Noslēgventilis 32</t>
  </si>
  <si>
    <t>Noslēgventilis 40</t>
  </si>
  <si>
    <t>T-veida gabals - 45 50/50</t>
  </si>
  <si>
    <t>T-veida gabals - 67 50/50/50</t>
  </si>
  <si>
    <t>T-veida gabals - 45 110/110</t>
  </si>
  <si>
    <t>Līkums - 45 50</t>
  </si>
  <si>
    <t>Līkums - 45 110</t>
  </si>
  <si>
    <t>Līkums - 90 50</t>
  </si>
  <si>
    <t>Līkums - 90 110</t>
  </si>
  <si>
    <t>Redukcijas pāreja 110/110/50</t>
  </si>
  <si>
    <t>Sadzīves kanalizācijas caurule 50</t>
  </si>
  <si>
    <t>Sadzīves kanalizācijas caurule 110</t>
  </si>
  <si>
    <t>Revīzijas lūka 50</t>
  </si>
  <si>
    <t>Revīzijas lūka 110</t>
  </si>
  <si>
    <t>Projektētais tērauda radiators "LYNGSON" komplektā ar stiprināšanas kronšteiniem vai ekvivalents MC21-406</t>
  </si>
  <si>
    <t>Projektētais tērauda radiators "LYNGSON" komplektā ar stiprināšanas kronšteiniem vai ekvivalents MC21-407</t>
  </si>
  <si>
    <t>Projektētais tērauda radiators "LYNGSON" komplektā ar stiprināšanas kronšteiniem vai ekvivalents MC21-408</t>
  </si>
  <si>
    <t>Projektētais tērauda radiators "LYNGSON" komplektā ar stiprināšanas kronšteiniem vai ekvivalents MC21-409</t>
  </si>
  <si>
    <t>Projektētais tērauda radiators "LYNGSON" komplektā ar stiprināšanas kronšteiniem vai ekvivalents MC21-411</t>
  </si>
  <si>
    <t>Projektētais tērauda radiators "LYNGSON" komplektā ar stiprināšanas kronšteiniem vai ekvivalents MC21-412</t>
  </si>
  <si>
    <t>Projektētais tērauda radiators "LYNGSON" komplektā ar stiprināšanas kronšteiniem vai ekvivalents MC21-413</t>
  </si>
  <si>
    <t>Projektētais tērauda radiators "LYNGSON" komplektā ar stiprināšanas kronšteiniem vai ekvivalents MC22-405</t>
  </si>
  <si>
    <t>Projektētais tērauda radiators "LYNGSON" komplektā ar stiprināšanas kronšteiniem vai ekvivalents MC22-406</t>
  </si>
  <si>
    <t>Projektētais tērauda radiators "LYNGSON" komplektā ar stiprināšanas kronšteiniem vai ekvivalents MC22-407</t>
  </si>
  <si>
    <t>Projektētais tērauda radiators "LYNGSON" komplektā ar stiprināšanas kronšteiniem vai ekvivalents MC22-408</t>
  </si>
  <si>
    <t>Projektētais tērauda radiators "LYNGSON" komplektā ar stiprināšanas kronšteiniem vai ekvivalents MC22-409</t>
  </si>
  <si>
    <t>Projektētais tērauda radiators "LYNGSON" komplektā ar stiprināšanas kronšteiniem vai ekvivalents MC22-410</t>
  </si>
  <si>
    <t>Projektētais tērauda radiators "LYNGSON" komplektā ar stiprināšanas kronšteiniem vai ekvivalents MC22-412</t>
  </si>
  <si>
    <t>Projektētais tērauda radiators "LYNGSON" komplektā ar stiprināšanas kronšteiniem vai ekvivalents MC22-413</t>
  </si>
  <si>
    <t>Projektētais tērauda radiators "LYNGSON" komplektā ar stiprināšanas kronšteiniem vai ekvivalents MC22-414</t>
  </si>
  <si>
    <t>Karbonizēta tērauda presējamas cinkotas caurules ∅15</t>
  </si>
  <si>
    <t>Karbonizēta tērauda presējamas cinkotas caurules ∅20</t>
  </si>
  <si>
    <t>Karbonizēta tērauda presējamas cinkotas caurules ∅25</t>
  </si>
  <si>
    <t>Karbonizēta tērauda presējamas cinkotas caurules ∅32</t>
  </si>
  <si>
    <t>Karbonizēta tērauda presējamas cinkotas caurules ∅40</t>
  </si>
  <si>
    <t>Karbonizēta tērauda presējamas cinkotas caurules ∅50</t>
  </si>
  <si>
    <t>PAROC akmens vates siltumizolācijas čaula b=40mm (λl≤0.045W(m*K)) vai ekvivalents ∅15</t>
  </si>
  <si>
    <t>PAROC akmens vates siltumizolācijas čaula b=40mm (λl≤0.045W(m*K))  vai ekvivalents ∅20</t>
  </si>
  <si>
    <t>PAROC akmens vates siltumizolācijas čaula b=40mm (λl≤0.045W(m*K)) vai ekvivalents ∅25</t>
  </si>
  <si>
    <t>PAROC akmens vates siltumizolācijas čaula b=40mm (λl≤0.045W(m*K)) vai ekvivalents ∅32</t>
  </si>
  <si>
    <t>PAROC akmens vates siltumizolācijas čaula b=40mm (λl≤0.045W(m*K)) vai ekvivalents ∅40</t>
  </si>
  <si>
    <t>PAROC akmens vates siltumizolācijas čaula b=40mm (λl≤0.045W(m*K)) vai ekvivalents ∅50</t>
  </si>
  <si>
    <t>Līkums-90 ∅15</t>
  </si>
  <si>
    <t>Līkums-90 ∅20</t>
  </si>
  <si>
    <t>Līkums-90 ∅25</t>
  </si>
  <si>
    <t>Līkums-90 ∅28</t>
  </si>
  <si>
    <t>T-veida gabals-90 15/15</t>
  </si>
  <si>
    <t>T-veida gabals-90 20/20/15</t>
  </si>
  <si>
    <t>T-veida gabals-90 25/25/15</t>
  </si>
  <si>
    <t>T-veida gabals-90 32/32/15</t>
  </si>
  <si>
    <t>T-veida gabals-90 40/40/15</t>
  </si>
  <si>
    <t>T-veida gabals-90 50/50/15</t>
  </si>
  <si>
    <t>T-veida gabals-90 50/50/25</t>
  </si>
  <si>
    <t xml:space="preserve">T-veida gabals-90 50/50 </t>
  </si>
  <si>
    <t>Pāreja 20/15</t>
  </si>
  <si>
    <t>Pāreja 25/15</t>
  </si>
  <si>
    <t>Pāreja 25/20</t>
  </si>
  <si>
    <t>Pāreja 32/20</t>
  </si>
  <si>
    <t>Pāreja 40/32</t>
  </si>
  <si>
    <t>Pāreja 50/20</t>
  </si>
  <si>
    <t>Pāreja 50/40</t>
  </si>
  <si>
    <t>Termostatiskais ventilis ar termogalvu, HERZ , DN15 vai ekvivalents TS-98V + 7260</t>
  </si>
  <si>
    <t>Kapņu telpas termostatiskais ventilis ar termogalvu, ar aizsardzību pret nozagšanu un patvaļīgu ieregulēšanu Herz , DN15 vai ekvivalents TS-98V + 9860</t>
  </si>
  <si>
    <t>Balansēšanas vārsts "Herz" , DN15 vai ekvivalents 4017-M</t>
  </si>
  <si>
    <t>Balansēšanas vārsts "Herz" , DN20 vai ekvivalents 4017-M</t>
  </si>
  <si>
    <t>Radiatoru noslēgvārsts "Herz" , DN15 vai ekvivalents RL-1</t>
  </si>
  <si>
    <t>Noslēgventilis "IMI Hydronic engineering" , DN50 vai ekvivalents STS</t>
  </si>
  <si>
    <t>Izlaišanas ventilis ar korķi DN15</t>
  </si>
  <si>
    <t>Siltuma maksas sadalītājs (alokators) "Siemens" (Two-sensor device, baterry warning On, Summer switch-off,  between 06/01 and 09/30.09, due date 09/30 Walk-by reading mede: Monthly, S-mode) vai ekvivalents WHE542-D291S</t>
  </si>
  <si>
    <t>WFZ16. MO add-on radio module AMR vai ekvivalents S55563-F100</t>
  </si>
  <si>
    <t>Radio signāla pastiprinātais/retranslators WTX660-E05060 vai ekvivalents</t>
  </si>
  <si>
    <t>Datu uztvērējs/Interneta vārteja WTV676-HB6035 vai ekvivalents</t>
  </si>
  <si>
    <t xml:space="preserve">VentSys gaisa pieplūdes vārsts, komplektā ar antibakteriālu filtru vai ekvivalents </t>
  </si>
  <si>
    <t>Zibensuztvērējs ERICO ERITECH vai ekvivalents</t>
  </si>
  <si>
    <t xml:space="preserve">Atsaišu komplekts Guykit4m vai ekvivalents </t>
  </si>
  <si>
    <t>Zemējuma lentas savienojums ar elektrodu CADWELD metināšanas kapsula vai ekvivalents</t>
  </si>
  <si>
    <t>Tāme sastādīta  2021. gada tirgus cenās, pamatojoties uz AR daļas rasējumiem</t>
  </si>
  <si>
    <t>Tāme sastādīta  2021. gada tirgus cenās, pamatojoties uz UK daļas rasējumiem</t>
  </si>
  <si>
    <t>Tāme sastādīta  2021. gada tirgus cenās, pamatojoties uz AVK daļas rasējumiem</t>
  </si>
  <si>
    <t>Tāme sastādīta  2021. gada tirgus cenās, pamatojoties uz ELT daļas rasējumiem</t>
  </si>
  <si>
    <t>Iepirkums Nr. AS OŪS 2021/14_E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</si>
</sst>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0.0;;"/>
  </numFmts>
  <fonts count="8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vertical="top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7" fontId="1" fillId="0" borderId="5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 wrapText="1"/>
    </xf>
    <xf numFmtId="165" fontId="1" fillId="0" borderId="29" xfId="0" applyNumberFormat="1" applyFont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4">
    <cellStyle name="Normal 2" xfId="2" xr:uid="{00000000-0005-0000-0000-000001000000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21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6"/>
  <sheetViews>
    <sheetView tabSelected="1" topLeftCell="A9" zoomScale="130" zoomScaleNormal="130" workbookViewId="0">
      <selection activeCell="C16" sqref="C16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1" t="s">
        <v>1</v>
      </c>
      <c r="C4" s="101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2" t="s">
        <v>3</v>
      </c>
      <c r="C8" s="102"/>
    </row>
    <row r="11" spans="1:3" x14ac:dyDescent="0.2">
      <c r="B11" s="2" t="s">
        <v>4</v>
      </c>
    </row>
    <row r="12" spans="1:3" x14ac:dyDescent="0.2">
      <c r="B12" s="86" t="s">
        <v>52</v>
      </c>
    </row>
    <row r="13" spans="1:3" ht="22.5" x14ac:dyDescent="0.2">
      <c r="A13" s="4" t="s">
        <v>5</v>
      </c>
      <c r="B13" s="79" t="s">
        <v>55</v>
      </c>
      <c r="C13" s="79"/>
    </row>
    <row r="14" spans="1:3" ht="22.5" x14ac:dyDescent="0.2">
      <c r="A14" s="4" t="s">
        <v>6</v>
      </c>
      <c r="B14" s="79" t="s">
        <v>55</v>
      </c>
      <c r="C14" s="79"/>
    </row>
    <row r="15" spans="1:3" ht="22.5" x14ac:dyDescent="0.2">
      <c r="A15" s="4" t="s">
        <v>7</v>
      </c>
      <c r="B15" s="78" t="s">
        <v>56</v>
      </c>
      <c r="C15" s="78"/>
    </row>
    <row r="16" spans="1:3" x14ac:dyDescent="0.2">
      <c r="A16" s="4" t="s">
        <v>8</v>
      </c>
      <c r="B16" s="77" t="s">
        <v>552</v>
      </c>
      <c r="C16" s="77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1">
        <v>1</v>
      </c>
      <c r="B19" s="95" t="s">
        <v>55</v>
      </c>
      <c r="C19" s="9">
        <f>'Kops a'!E29</f>
        <v>0</v>
      </c>
    </row>
    <row r="20" spans="1:3" x14ac:dyDescent="0.2">
      <c r="A20" s="82">
        <v>2</v>
      </c>
      <c r="B20" s="83" t="s">
        <v>57</v>
      </c>
      <c r="C20" s="10">
        <f>C19*3%</f>
        <v>0</v>
      </c>
    </row>
    <row r="21" spans="1:3" x14ac:dyDescent="0.2">
      <c r="A21" s="84"/>
      <c r="B21" s="8"/>
      <c r="C21" s="10"/>
    </row>
    <row r="22" spans="1:3" x14ac:dyDescent="0.2">
      <c r="A22" s="84"/>
      <c r="B22" s="8"/>
      <c r="C22" s="10"/>
    </row>
    <row r="23" spans="1:3" x14ac:dyDescent="0.2">
      <c r="A23" s="84"/>
      <c r="B23" s="8"/>
      <c r="C23" s="10"/>
    </row>
    <row r="24" spans="1:3" x14ac:dyDescent="0.2">
      <c r="A24" s="84"/>
      <c r="B24" s="8"/>
      <c r="C24" s="10"/>
    </row>
    <row r="25" spans="1:3" ht="12" thickBot="1" x14ac:dyDescent="0.25">
      <c r="A25" s="85"/>
      <c r="B25" s="52"/>
      <c r="C25" s="53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3" t="s">
        <v>13</v>
      </c>
      <c r="B28" s="104"/>
      <c r="C28" s="16">
        <f>ROUND(C26*21%,2)</f>
        <v>0</v>
      </c>
    </row>
    <row r="31" spans="1:3" x14ac:dyDescent="0.2">
      <c r="A31" s="1" t="s">
        <v>14</v>
      </c>
      <c r="B31" s="105"/>
      <c r="C31" s="105"/>
    </row>
    <row r="32" spans="1:3" x14ac:dyDescent="0.2">
      <c r="B32" s="100"/>
      <c r="C32" s="100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436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11" priority="9" operator="equal">
      <formula>0</formula>
    </cfRule>
  </conditionalFormatting>
  <conditionalFormatting sqref="B13:B16">
    <cfRule type="cellIs" dxfId="210" priority="8" operator="equal">
      <formula>0</formula>
    </cfRule>
  </conditionalFormatting>
  <conditionalFormatting sqref="B19">
    <cfRule type="cellIs" dxfId="209" priority="7" operator="equal">
      <formula>0</formula>
    </cfRule>
  </conditionalFormatting>
  <conditionalFormatting sqref="B34">
    <cfRule type="cellIs" dxfId="208" priority="5" operator="equal">
      <formula>0</formula>
    </cfRule>
  </conditionalFormatting>
  <conditionalFormatting sqref="B31:C31">
    <cfRule type="cellIs" dxfId="207" priority="3" operator="equal">
      <formula>0</formula>
    </cfRule>
  </conditionalFormatting>
  <conditionalFormatting sqref="A19">
    <cfRule type="cellIs" dxfId="206" priority="2" operator="equal">
      <formula>0</formula>
    </cfRule>
  </conditionalFormatting>
  <conditionalFormatting sqref="A36">
    <cfRule type="containsText" dxfId="205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P95"/>
  <sheetViews>
    <sheetView zoomScale="160" zoomScaleNormal="160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6.425781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8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285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550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P83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A89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284</v>
      </c>
      <c r="B14" s="64">
        <v>0</v>
      </c>
      <c r="C14" s="65" t="s">
        <v>285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7"/>
      <c r="B15" s="38">
        <v>0</v>
      </c>
      <c r="C15" s="46" t="s">
        <v>286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ht="33.75" x14ac:dyDescent="0.2">
      <c r="A16" s="37" t="s">
        <v>287</v>
      </c>
      <c r="B16" s="38" t="s">
        <v>61</v>
      </c>
      <c r="C16" s="99" t="s">
        <v>486</v>
      </c>
      <c r="D16" s="24" t="s">
        <v>75</v>
      </c>
      <c r="E16" s="69">
        <v>3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ht="33.75" x14ac:dyDescent="0.2">
      <c r="A17" s="37" t="s">
        <v>288</v>
      </c>
      <c r="B17" s="38" t="s">
        <v>61</v>
      </c>
      <c r="C17" s="99" t="s">
        <v>487</v>
      </c>
      <c r="D17" s="24" t="s">
        <v>75</v>
      </c>
      <c r="E17" s="69">
        <v>19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ht="33.75" x14ac:dyDescent="0.2">
      <c r="A18" s="37" t="s">
        <v>289</v>
      </c>
      <c r="B18" s="38" t="s">
        <v>61</v>
      </c>
      <c r="C18" s="99" t="s">
        <v>488</v>
      </c>
      <c r="D18" s="24" t="s">
        <v>75</v>
      </c>
      <c r="E18" s="69">
        <v>4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33.75" x14ac:dyDescent="0.2">
      <c r="A19" s="37" t="s">
        <v>290</v>
      </c>
      <c r="B19" s="38" t="s">
        <v>61</v>
      </c>
      <c r="C19" s="99" t="s">
        <v>489</v>
      </c>
      <c r="D19" s="24" t="s">
        <v>75</v>
      </c>
      <c r="E19" s="69">
        <v>4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33.75" x14ac:dyDescent="0.2">
      <c r="A20" s="37" t="s">
        <v>291</v>
      </c>
      <c r="B20" s="38" t="s">
        <v>61</v>
      </c>
      <c r="C20" s="99" t="s">
        <v>490</v>
      </c>
      <c r="D20" s="24" t="s">
        <v>75</v>
      </c>
      <c r="E20" s="69">
        <v>2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ht="33.75" x14ac:dyDescent="0.2">
      <c r="A21" s="37" t="s">
        <v>292</v>
      </c>
      <c r="B21" s="38" t="s">
        <v>61</v>
      </c>
      <c r="C21" s="99" t="s">
        <v>491</v>
      </c>
      <c r="D21" s="24" t="s">
        <v>75</v>
      </c>
      <c r="E21" s="69">
        <v>4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33.75" x14ac:dyDescent="0.2">
      <c r="A22" s="37" t="s">
        <v>293</v>
      </c>
      <c r="B22" s="38" t="s">
        <v>61</v>
      </c>
      <c r="C22" s="99" t="s">
        <v>492</v>
      </c>
      <c r="D22" s="24" t="s">
        <v>75</v>
      </c>
      <c r="E22" s="69">
        <v>2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ht="33.75" x14ac:dyDescent="0.2">
      <c r="A23" s="37" t="s">
        <v>294</v>
      </c>
      <c r="B23" s="38" t="s">
        <v>61</v>
      </c>
      <c r="C23" s="99" t="s">
        <v>493</v>
      </c>
      <c r="D23" s="24" t="s">
        <v>75</v>
      </c>
      <c r="E23" s="69">
        <v>6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ht="33.75" x14ac:dyDescent="0.2">
      <c r="A24" s="37" t="s">
        <v>295</v>
      </c>
      <c r="B24" s="38" t="s">
        <v>61</v>
      </c>
      <c r="C24" s="99" t="s">
        <v>494</v>
      </c>
      <c r="D24" s="24" t="s">
        <v>75</v>
      </c>
      <c r="E24" s="69">
        <v>12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ht="33.75" x14ac:dyDescent="0.2">
      <c r="A25" s="37" t="s">
        <v>206</v>
      </c>
      <c r="B25" s="38" t="s">
        <v>61</v>
      </c>
      <c r="C25" s="99" t="s">
        <v>495</v>
      </c>
      <c r="D25" s="24" t="s">
        <v>75</v>
      </c>
      <c r="E25" s="69">
        <v>7</v>
      </c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ht="33.75" x14ac:dyDescent="0.2">
      <c r="A26" s="37" t="s">
        <v>208</v>
      </c>
      <c r="B26" s="38" t="s">
        <v>61</v>
      </c>
      <c r="C26" s="99" t="s">
        <v>496</v>
      </c>
      <c r="D26" s="24" t="s">
        <v>75</v>
      </c>
      <c r="E26" s="69">
        <v>7</v>
      </c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ht="33.75" x14ac:dyDescent="0.2">
      <c r="A27" s="37" t="s">
        <v>210</v>
      </c>
      <c r="B27" s="38" t="s">
        <v>61</v>
      </c>
      <c r="C27" s="99" t="s">
        <v>497</v>
      </c>
      <c r="D27" s="24" t="s">
        <v>75</v>
      </c>
      <c r="E27" s="69">
        <v>6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ht="33.75" x14ac:dyDescent="0.2">
      <c r="A28" s="37" t="s">
        <v>212</v>
      </c>
      <c r="B28" s="38" t="s">
        <v>61</v>
      </c>
      <c r="C28" s="99" t="s">
        <v>498</v>
      </c>
      <c r="D28" s="24" t="s">
        <v>75</v>
      </c>
      <c r="E28" s="69">
        <v>2</v>
      </c>
      <c r="F28" s="70"/>
      <c r="G28" s="67"/>
      <c r="H28" s="47"/>
      <c r="I28" s="67"/>
      <c r="J28" s="67"/>
      <c r="K28" s="48"/>
      <c r="L28" s="49"/>
      <c r="M28" s="47"/>
      <c r="N28" s="47"/>
      <c r="O28" s="47"/>
      <c r="P28" s="48"/>
    </row>
    <row r="29" spans="1:16" ht="33.75" x14ac:dyDescent="0.2">
      <c r="A29" s="37" t="s">
        <v>214</v>
      </c>
      <c r="B29" s="38" t="s">
        <v>61</v>
      </c>
      <c r="C29" s="99" t="s">
        <v>499</v>
      </c>
      <c r="D29" s="24" t="s">
        <v>75</v>
      </c>
      <c r="E29" s="69">
        <v>2</v>
      </c>
      <c r="F29" s="70"/>
      <c r="G29" s="67"/>
      <c r="H29" s="47"/>
      <c r="I29" s="67"/>
      <c r="J29" s="67"/>
      <c r="K29" s="48"/>
      <c r="L29" s="49"/>
      <c r="M29" s="47"/>
      <c r="N29" s="47"/>
      <c r="O29" s="47"/>
      <c r="P29" s="48"/>
    </row>
    <row r="30" spans="1:16" ht="33.75" x14ac:dyDescent="0.2">
      <c r="A30" s="37" t="s">
        <v>216</v>
      </c>
      <c r="B30" s="38" t="s">
        <v>61</v>
      </c>
      <c r="C30" s="99" t="s">
        <v>500</v>
      </c>
      <c r="D30" s="24" t="s">
        <v>75</v>
      </c>
      <c r="E30" s="69">
        <v>2</v>
      </c>
      <c r="F30" s="70"/>
      <c r="G30" s="67"/>
      <c r="H30" s="47"/>
      <c r="I30" s="67"/>
      <c r="J30" s="67"/>
      <c r="K30" s="48"/>
      <c r="L30" s="49"/>
      <c r="M30" s="47"/>
      <c r="N30" s="47"/>
      <c r="O30" s="47"/>
      <c r="P30" s="48"/>
    </row>
    <row r="31" spans="1:16" ht="33.75" x14ac:dyDescent="0.2">
      <c r="A31" s="37" t="s">
        <v>218</v>
      </c>
      <c r="B31" s="38" t="s">
        <v>61</v>
      </c>
      <c r="C31" s="99" t="s">
        <v>501</v>
      </c>
      <c r="D31" s="24" t="s">
        <v>75</v>
      </c>
      <c r="E31" s="69">
        <v>2</v>
      </c>
      <c r="F31" s="70"/>
      <c r="G31" s="67"/>
      <c r="H31" s="47"/>
      <c r="I31" s="67"/>
      <c r="J31" s="67"/>
      <c r="K31" s="48"/>
      <c r="L31" s="49"/>
      <c r="M31" s="47"/>
      <c r="N31" s="47"/>
      <c r="O31" s="47"/>
      <c r="P31" s="48"/>
    </row>
    <row r="32" spans="1:16" ht="22.5" x14ac:dyDescent="0.2">
      <c r="A32" s="37" t="s">
        <v>220</v>
      </c>
      <c r="B32" s="38" t="s">
        <v>61</v>
      </c>
      <c r="C32" s="46" t="s">
        <v>502</v>
      </c>
      <c r="D32" s="24" t="s">
        <v>351</v>
      </c>
      <c r="E32" s="69">
        <v>677</v>
      </c>
      <c r="F32" s="70"/>
      <c r="G32" s="67"/>
      <c r="H32" s="47"/>
      <c r="I32" s="67"/>
      <c r="J32" s="67"/>
      <c r="K32" s="48"/>
      <c r="L32" s="49"/>
      <c r="M32" s="47"/>
      <c r="N32" s="47"/>
      <c r="O32" s="47"/>
      <c r="P32" s="48"/>
    </row>
    <row r="33" spans="1:16" ht="22.5" x14ac:dyDescent="0.2">
      <c r="A33" s="37" t="s">
        <v>222</v>
      </c>
      <c r="B33" s="38" t="s">
        <v>61</v>
      </c>
      <c r="C33" s="46" t="s">
        <v>503</v>
      </c>
      <c r="D33" s="24" t="s">
        <v>351</v>
      </c>
      <c r="E33" s="69">
        <v>62</v>
      </c>
      <c r="F33" s="70"/>
      <c r="G33" s="67"/>
      <c r="H33" s="47"/>
      <c r="I33" s="67"/>
      <c r="J33" s="67"/>
      <c r="K33" s="48"/>
      <c r="L33" s="49"/>
      <c r="M33" s="47"/>
      <c r="N33" s="47"/>
      <c r="O33" s="47"/>
      <c r="P33" s="48"/>
    </row>
    <row r="34" spans="1:16" ht="22.5" x14ac:dyDescent="0.2">
      <c r="A34" s="37" t="s">
        <v>296</v>
      </c>
      <c r="B34" s="38" t="s">
        <v>61</v>
      </c>
      <c r="C34" s="46" t="s">
        <v>504</v>
      </c>
      <c r="D34" s="24" t="s">
        <v>351</v>
      </c>
      <c r="E34" s="69">
        <v>85</v>
      </c>
      <c r="F34" s="70"/>
      <c r="G34" s="67"/>
      <c r="H34" s="47"/>
      <c r="I34" s="67"/>
      <c r="J34" s="67"/>
      <c r="K34" s="48"/>
      <c r="L34" s="49"/>
      <c r="M34" s="47"/>
      <c r="N34" s="47"/>
      <c r="O34" s="47"/>
      <c r="P34" s="48"/>
    </row>
    <row r="35" spans="1:16" ht="22.5" x14ac:dyDescent="0.2">
      <c r="A35" s="37" t="s">
        <v>297</v>
      </c>
      <c r="B35" s="38" t="s">
        <v>61</v>
      </c>
      <c r="C35" s="46" t="s">
        <v>505</v>
      </c>
      <c r="D35" s="24" t="s">
        <v>351</v>
      </c>
      <c r="E35" s="69">
        <v>35</v>
      </c>
      <c r="F35" s="70"/>
      <c r="G35" s="67"/>
      <c r="H35" s="47"/>
      <c r="I35" s="67"/>
      <c r="J35" s="67"/>
      <c r="K35" s="48"/>
      <c r="L35" s="49"/>
      <c r="M35" s="47"/>
      <c r="N35" s="47"/>
      <c r="O35" s="47"/>
      <c r="P35" s="48"/>
    </row>
    <row r="36" spans="1:16" ht="22.5" x14ac:dyDescent="0.2">
      <c r="A36" s="37" t="s">
        <v>298</v>
      </c>
      <c r="B36" s="38" t="s">
        <v>61</v>
      </c>
      <c r="C36" s="46" t="s">
        <v>506</v>
      </c>
      <c r="D36" s="24" t="s">
        <v>351</v>
      </c>
      <c r="E36" s="69">
        <v>35</v>
      </c>
      <c r="F36" s="70"/>
      <c r="G36" s="67"/>
      <c r="H36" s="47"/>
      <c r="I36" s="67"/>
      <c r="J36" s="67"/>
      <c r="K36" s="48"/>
      <c r="L36" s="49"/>
      <c r="M36" s="47"/>
      <c r="N36" s="47"/>
      <c r="O36" s="47"/>
      <c r="P36" s="48"/>
    </row>
    <row r="37" spans="1:16" ht="22.5" x14ac:dyDescent="0.2">
      <c r="A37" s="37" t="s">
        <v>299</v>
      </c>
      <c r="B37" s="38" t="s">
        <v>61</v>
      </c>
      <c r="C37" s="46" t="s">
        <v>507</v>
      </c>
      <c r="D37" s="24" t="s">
        <v>351</v>
      </c>
      <c r="E37" s="69">
        <v>12</v>
      </c>
      <c r="F37" s="70"/>
      <c r="G37" s="67"/>
      <c r="H37" s="47"/>
      <c r="I37" s="67"/>
      <c r="J37" s="67"/>
      <c r="K37" s="48"/>
      <c r="L37" s="49"/>
      <c r="M37" s="47"/>
      <c r="N37" s="47"/>
      <c r="O37" s="47"/>
      <c r="P37" s="48"/>
    </row>
    <row r="38" spans="1:16" ht="22.5" x14ac:dyDescent="0.2">
      <c r="A38" s="37" t="s">
        <v>300</v>
      </c>
      <c r="B38" s="38" t="s">
        <v>61</v>
      </c>
      <c r="C38" s="99" t="s">
        <v>508</v>
      </c>
      <c r="D38" s="24" t="s">
        <v>351</v>
      </c>
      <c r="E38" s="69">
        <v>177</v>
      </c>
      <c r="F38" s="70"/>
      <c r="G38" s="67"/>
      <c r="H38" s="47"/>
      <c r="I38" s="67"/>
      <c r="J38" s="67"/>
      <c r="K38" s="48"/>
      <c r="L38" s="49"/>
      <c r="M38" s="47"/>
      <c r="N38" s="47"/>
      <c r="O38" s="47"/>
      <c r="P38" s="48"/>
    </row>
    <row r="39" spans="1:16" ht="22.5" x14ac:dyDescent="0.2">
      <c r="A39" s="37" t="s">
        <v>301</v>
      </c>
      <c r="B39" s="38" t="s">
        <v>61</v>
      </c>
      <c r="C39" s="99" t="s">
        <v>509</v>
      </c>
      <c r="D39" s="24" t="s">
        <v>351</v>
      </c>
      <c r="E39" s="69">
        <v>62</v>
      </c>
      <c r="F39" s="70"/>
      <c r="G39" s="67"/>
      <c r="H39" s="47"/>
      <c r="I39" s="67"/>
      <c r="J39" s="67"/>
      <c r="K39" s="48"/>
      <c r="L39" s="49"/>
      <c r="M39" s="47"/>
      <c r="N39" s="47"/>
      <c r="O39" s="47"/>
      <c r="P39" s="48"/>
    </row>
    <row r="40" spans="1:16" ht="22.5" x14ac:dyDescent="0.2">
      <c r="A40" s="37" t="s">
        <v>302</v>
      </c>
      <c r="B40" s="38" t="s">
        <v>61</v>
      </c>
      <c r="C40" s="99" t="s">
        <v>510</v>
      </c>
      <c r="D40" s="24" t="s">
        <v>351</v>
      </c>
      <c r="E40" s="69">
        <v>85</v>
      </c>
      <c r="F40" s="70"/>
      <c r="G40" s="67"/>
      <c r="H40" s="47"/>
      <c r="I40" s="67"/>
      <c r="J40" s="67"/>
      <c r="K40" s="48"/>
      <c r="L40" s="49"/>
      <c r="M40" s="47"/>
      <c r="N40" s="47"/>
      <c r="O40" s="47"/>
      <c r="P40" s="48"/>
    </row>
    <row r="41" spans="1:16" ht="22.5" x14ac:dyDescent="0.2">
      <c r="A41" s="37" t="s">
        <v>303</v>
      </c>
      <c r="B41" s="38" t="s">
        <v>61</v>
      </c>
      <c r="C41" s="99" t="s">
        <v>511</v>
      </c>
      <c r="D41" s="24" t="s">
        <v>351</v>
      </c>
      <c r="E41" s="69">
        <v>35</v>
      </c>
      <c r="F41" s="70"/>
      <c r="G41" s="67"/>
      <c r="H41" s="47"/>
      <c r="I41" s="67"/>
      <c r="J41" s="67"/>
      <c r="K41" s="48"/>
      <c r="L41" s="49"/>
      <c r="M41" s="47"/>
      <c r="N41" s="47"/>
      <c r="O41" s="47"/>
      <c r="P41" s="48"/>
    </row>
    <row r="42" spans="1:16" ht="22.5" x14ac:dyDescent="0.2">
      <c r="A42" s="37" t="s">
        <v>304</v>
      </c>
      <c r="B42" s="38" t="s">
        <v>61</v>
      </c>
      <c r="C42" s="99" t="s">
        <v>512</v>
      </c>
      <c r="D42" s="24" t="s">
        <v>351</v>
      </c>
      <c r="E42" s="69">
        <v>35</v>
      </c>
      <c r="F42" s="70"/>
      <c r="G42" s="67"/>
      <c r="H42" s="47"/>
      <c r="I42" s="67"/>
      <c r="J42" s="67"/>
      <c r="K42" s="48"/>
      <c r="L42" s="49"/>
      <c r="M42" s="47"/>
      <c r="N42" s="47"/>
      <c r="O42" s="47"/>
      <c r="P42" s="48"/>
    </row>
    <row r="43" spans="1:16" ht="22.5" x14ac:dyDescent="0.2">
      <c r="A43" s="37" t="s">
        <v>305</v>
      </c>
      <c r="B43" s="38" t="s">
        <v>61</v>
      </c>
      <c r="C43" s="99" t="s">
        <v>513</v>
      </c>
      <c r="D43" s="24" t="s">
        <v>351</v>
      </c>
      <c r="E43" s="69">
        <v>12</v>
      </c>
      <c r="F43" s="70"/>
      <c r="G43" s="67"/>
      <c r="H43" s="47"/>
      <c r="I43" s="67"/>
      <c r="J43" s="67"/>
      <c r="K43" s="48"/>
      <c r="L43" s="49"/>
      <c r="M43" s="47"/>
      <c r="N43" s="47"/>
      <c r="O43" s="47"/>
      <c r="P43" s="48"/>
    </row>
    <row r="44" spans="1:16" x14ac:dyDescent="0.2">
      <c r="A44" s="37" t="s">
        <v>306</v>
      </c>
      <c r="B44" s="38" t="s">
        <v>61</v>
      </c>
      <c r="C44" s="46" t="s">
        <v>514</v>
      </c>
      <c r="D44" s="24" t="s">
        <v>73</v>
      </c>
      <c r="E44" s="69">
        <v>158</v>
      </c>
      <c r="F44" s="70"/>
      <c r="G44" s="67"/>
      <c r="H44" s="47"/>
      <c r="I44" s="67"/>
      <c r="J44" s="67"/>
      <c r="K44" s="48"/>
      <c r="L44" s="49"/>
      <c r="M44" s="47"/>
      <c r="N44" s="47"/>
      <c r="O44" s="47"/>
      <c r="P44" s="48"/>
    </row>
    <row r="45" spans="1:16" x14ac:dyDescent="0.2">
      <c r="A45" s="37" t="s">
        <v>307</v>
      </c>
      <c r="B45" s="38" t="s">
        <v>61</v>
      </c>
      <c r="C45" s="46" t="s">
        <v>515</v>
      </c>
      <c r="D45" s="24" t="s">
        <v>73</v>
      </c>
      <c r="E45" s="69">
        <v>8</v>
      </c>
      <c r="F45" s="70"/>
      <c r="G45" s="67"/>
      <c r="H45" s="47"/>
      <c r="I45" s="67"/>
      <c r="J45" s="67"/>
      <c r="K45" s="48"/>
      <c r="L45" s="49"/>
      <c r="M45" s="47"/>
      <c r="N45" s="47"/>
      <c r="O45" s="47"/>
      <c r="P45" s="48"/>
    </row>
    <row r="46" spans="1:16" x14ac:dyDescent="0.2">
      <c r="A46" s="37" t="s">
        <v>308</v>
      </c>
      <c r="B46" s="38" t="s">
        <v>61</v>
      </c>
      <c r="C46" s="46" t="s">
        <v>516</v>
      </c>
      <c r="D46" s="24" t="s">
        <v>73</v>
      </c>
      <c r="E46" s="69">
        <v>12</v>
      </c>
      <c r="F46" s="70"/>
      <c r="G46" s="67"/>
      <c r="H46" s="47"/>
      <c r="I46" s="67"/>
      <c r="J46" s="67"/>
      <c r="K46" s="48"/>
      <c r="L46" s="49"/>
      <c r="M46" s="47"/>
      <c r="N46" s="47"/>
      <c r="O46" s="47"/>
      <c r="P46" s="48"/>
    </row>
    <row r="47" spans="1:16" x14ac:dyDescent="0.2">
      <c r="A47" s="37" t="s">
        <v>309</v>
      </c>
      <c r="B47" s="38" t="s">
        <v>61</v>
      </c>
      <c r="C47" s="46" t="s">
        <v>517</v>
      </c>
      <c r="D47" s="24" t="s">
        <v>73</v>
      </c>
      <c r="E47" s="69">
        <v>12</v>
      </c>
      <c r="F47" s="70"/>
      <c r="G47" s="67"/>
      <c r="H47" s="47"/>
      <c r="I47" s="67"/>
      <c r="J47" s="67"/>
      <c r="K47" s="48"/>
      <c r="L47" s="49"/>
      <c r="M47" s="47"/>
      <c r="N47" s="47"/>
      <c r="O47" s="47"/>
      <c r="P47" s="48"/>
    </row>
    <row r="48" spans="1:16" x14ac:dyDescent="0.2">
      <c r="A48" s="37" t="s">
        <v>310</v>
      </c>
      <c r="B48" s="38" t="s">
        <v>61</v>
      </c>
      <c r="C48" s="46" t="s">
        <v>518</v>
      </c>
      <c r="D48" s="24" t="s">
        <v>73</v>
      </c>
      <c r="E48" s="69">
        <v>104</v>
      </c>
      <c r="F48" s="70"/>
      <c r="G48" s="67"/>
      <c r="H48" s="47"/>
      <c r="I48" s="67"/>
      <c r="J48" s="67"/>
      <c r="K48" s="48"/>
      <c r="L48" s="49"/>
      <c r="M48" s="47"/>
      <c r="N48" s="47"/>
      <c r="O48" s="47"/>
      <c r="P48" s="48"/>
    </row>
    <row r="49" spans="1:16" x14ac:dyDescent="0.2">
      <c r="A49" s="37" t="s">
        <v>311</v>
      </c>
      <c r="B49" s="38" t="s">
        <v>61</v>
      </c>
      <c r="C49" s="46" t="s">
        <v>519</v>
      </c>
      <c r="D49" s="24" t="s">
        <v>73</v>
      </c>
      <c r="E49" s="69">
        <v>14</v>
      </c>
      <c r="F49" s="70"/>
      <c r="G49" s="67"/>
      <c r="H49" s="47"/>
      <c r="I49" s="67"/>
      <c r="J49" s="67"/>
      <c r="K49" s="48"/>
      <c r="L49" s="49"/>
      <c r="M49" s="47"/>
      <c r="N49" s="47"/>
      <c r="O49" s="47"/>
      <c r="P49" s="48"/>
    </row>
    <row r="50" spans="1:16" x14ac:dyDescent="0.2">
      <c r="A50" s="37" t="s">
        <v>312</v>
      </c>
      <c r="B50" s="38" t="s">
        <v>61</v>
      </c>
      <c r="C50" s="46" t="s">
        <v>520</v>
      </c>
      <c r="D50" s="24" t="s">
        <v>73</v>
      </c>
      <c r="E50" s="69">
        <v>12</v>
      </c>
      <c r="F50" s="70"/>
      <c r="G50" s="67"/>
      <c r="H50" s="47"/>
      <c r="I50" s="67"/>
      <c r="J50" s="67"/>
      <c r="K50" s="48"/>
      <c r="L50" s="49"/>
      <c r="M50" s="47"/>
      <c r="N50" s="47"/>
      <c r="O50" s="47"/>
      <c r="P50" s="48"/>
    </row>
    <row r="51" spans="1:16" x14ac:dyDescent="0.2">
      <c r="A51" s="37" t="s">
        <v>313</v>
      </c>
      <c r="B51" s="38" t="s">
        <v>61</v>
      </c>
      <c r="C51" s="46" t="s">
        <v>457</v>
      </c>
      <c r="D51" s="24" t="s">
        <v>73</v>
      </c>
      <c r="E51" s="69">
        <v>6</v>
      </c>
      <c r="F51" s="70"/>
      <c r="G51" s="67"/>
      <c r="H51" s="47"/>
      <c r="I51" s="67"/>
      <c r="J51" s="67"/>
      <c r="K51" s="48"/>
      <c r="L51" s="49"/>
      <c r="M51" s="47"/>
      <c r="N51" s="47"/>
      <c r="O51" s="47"/>
      <c r="P51" s="48"/>
    </row>
    <row r="52" spans="1:16" x14ac:dyDescent="0.2">
      <c r="A52" s="37" t="s">
        <v>314</v>
      </c>
      <c r="B52" s="38" t="s">
        <v>61</v>
      </c>
      <c r="C52" s="46" t="s">
        <v>521</v>
      </c>
      <c r="D52" s="24" t="s">
        <v>73</v>
      </c>
      <c r="E52" s="69">
        <v>10</v>
      </c>
      <c r="F52" s="70"/>
      <c r="G52" s="67"/>
      <c r="H52" s="47"/>
      <c r="I52" s="67"/>
      <c r="J52" s="67"/>
      <c r="K52" s="48"/>
      <c r="L52" s="49"/>
      <c r="M52" s="47"/>
      <c r="N52" s="47"/>
      <c r="O52" s="47"/>
      <c r="P52" s="48"/>
    </row>
    <row r="53" spans="1:16" x14ac:dyDescent="0.2">
      <c r="A53" s="37" t="s">
        <v>315</v>
      </c>
      <c r="B53" s="38" t="s">
        <v>61</v>
      </c>
      <c r="C53" s="46" t="s">
        <v>459</v>
      </c>
      <c r="D53" s="24" t="s">
        <v>73</v>
      </c>
      <c r="E53" s="69">
        <v>2</v>
      </c>
      <c r="F53" s="70"/>
      <c r="G53" s="67"/>
      <c r="H53" s="47"/>
      <c r="I53" s="67"/>
      <c r="J53" s="67"/>
      <c r="K53" s="48"/>
      <c r="L53" s="49"/>
      <c r="M53" s="47"/>
      <c r="N53" s="47"/>
      <c r="O53" s="47"/>
      <c r="P53" s="48"/>
    </row>
    <row r="54" spans="1:16" x14ac:dyDescent="0.2">
      <c r="A54" s="37" t="s">
        <v>316</v>
      </c>
      <c r="B54" s="38" t="s">
        <v>61</v>
      </c>
      <c r="C54" s="46" t="s">
        <v>522</v>
      </c>
      <c r="D54" s="24" t="s">
        <v>73</v>
      </c>
      <c r="E54" s="69">
        <v>10</v>
      </c>
      <c r="F54" s="70"/>
      <c r="G54" s="67"/>
      <c r="H54" s="47"/>
      <c r="I54" s="67"/>
      <c r="J54" s="67"/>
      <c r="K54" s="48"/>
      <c r="L54" s="49"/>
      <c r="M54" s="47"/>
      <c r="N54" s="47"/>
      <c r="O54" s="47"/>
      <c r="P54" s="48"/>
    </row>
    <row r="55" spans="1:16" x14ac:dyDescent="0.2">
      <c r="A55" s="37" t="s">
        <v>317</v>
      </c>
      <c r="B55" s="38" t="s">
        <v>61</v>
      </c>
      <c r="C55" s="46" t="s">
        <v>462</v>
      </c>
      <c r="D55" s="24" t="s">
        <v>73</v>
      </c>
      <c r="E55" s="69">
        <v>2</v>
      </c>
      <c r="F55" s="70"/>
      <c r="G55" s="67"/>
      <c r="H55" s="47"/>
      <c r="I55" s="67"/>
      <c r="J55" s="67"/>
      <c r="K55" s="48"/>
      <c r="L55" s="49"/>
      <c r="M55" s="47"/>
      <c r="N55" s="47"/>
      <c r="O55" s="47"/>
      <c r="P55" s="48"/>
    </row>
    <row r="56" spans="1:16" x14ac:dyDescent="0.2">
      <c r="A56" s="37" t="s">
        <v>318</v>
      </c>
      <c r="B56" s="38" t="s">
        <v>61</v>
      </c>
      <c r="C56" s="46" t="s">
        <v>523</v>
      </c>
      <c r="D56" s="24" t="s">
        <v>73</v>
      </c>
      <c r="E56" s="69">
        <v>2</v>
      </c>
      <c r="F56" s="70"/>
      <c r="G56" s="67"/>
      <c r="H56" s="47"/>
      <c r="I56" s="67"/>
      <c r="J56" s="67"/>
      <c r="K56" s="48"/>
      <c r="L56" s="49"/>
      <c r="M56" s="47"/>
      <c r="N56" s="47"/>
      <c r="O56" s="47"/>
      <c r="P56" s="48"/>
    </row>
    <row r="57" spans="1:16" x14ac:dyDescent="0.2">
      <c r="A57" s="37" t="s">
        <v>319</v>
      </c>
      <c r="B57" s="38" t="s">
        <v>61</v>
      </c>
      <c r="C57" s="46" t="s">
        <v>524</v>
      </c>
      <c r="D57" s="24" t="s">
        <v>73</v>
      </c>
      <c r="E57" s="69">
        <v>2</v>
      </c>
      <c r="F57" s="70"/>
      <c r="G57" s="67"/>
      <c r="H57" s="47"/>
      <c r="I57" s="67"/>
      <c r="J57" s="67"/>
      <c r="K57" s="48"/>
      <c r="L57" s="49"/>
      <c r="M57" s="47"/>
      <c r="N57" s="47"/>
      <c r="O57" s="47"/>
      <c r="P57" s="48"/>
    </row>
    <row r="58" spans="1:16" x14ac:dyDescent="0.2">
      <c r="A58" s="37" t="s">
        <v>320</v>
      </c>
      <c r="B58" s="38" t="s">
        <v>61</v>
      </c>
      <c r="C58" s="46" t="s">
        <v>525</v>
      </c>
      <c r="D58" s="24" t="s">
        <v>73</v>
      </c>
      <c r="E58" s="69">
        <v>2</v>
      </c>
      <c r="F58" s="70"/>
      <c r="G58" s="67"/>
      <c r="H58" s="47"/>
      <c r="I58" s="67"/>
      <c r="J58" s="67"/>
      <c r="K58" s="48"/>
      <c r="L58" s="49"/>
      <c r="M58" s="47"/>
      <c r="N58" s="47"/>
      <c r="O58" s="47"/>
      <c r="P58" s="48"/>
    </row>
    <row r="59" spans="1:16" x14ac:dyDescent="0.2">
      <c r="A59" s="37" t="s">
        <v>321</v>
      </c>
      <c r="B59" s="38" t="s">
        <v>61</v>
      </c>
      <c r="C59" s="46" t="s">
        <v>526</v>
      </c>
      <c r="D59" s="24" t="s">
        <v>73</v>
      </c>
      <c r="E59" s="69">
        <v>12</v>
      </c>
      <c r="F59" s="70"/>
      <c r="G59" s="67"/>
      <c r="H59" s="47"/>
      <c r="I59" s="67"/>
      <c r="J59" s="67"/>
      <c r="K59" s="48"/>
      <c r="L59" s="49"/>
      <c r="M59" s="47"/>
      <c r="N59" s="47"/>
      <c r="O59" s="47"/>
      <c r="P59" s="48"/>
    </row>
    <row r="60" spans="1:16" x14ac:dyDescent="0.2">
      <c r="A60" s="37" t="s">
        <v>322</v>
      </c>
      <c r="B60" s="38" t="s">
        <v>61</v>
      </c>
      <c r="C60" s="46" t="s">
        <v>527</v>
      </c>
      <c r="D60" s="24" t="s">
        <v>73</v>
      </c>
      <c r="E60" s="69">
        <v>4</v>
      </c>
      <c r="F60" s="70"/>
      <c r="G60" s="67"/>
      <c r="H60" s="47"/>
      <c r="I60" s="67"/>
      <c r="J60" s="67"/>
      <c r="K60" s="48"/>
      <c r="L60" s="49"/>
      <c r="M60" s="47"/>
      <c r="N60" s="47"/>
      <c r="O60" s="47"/>
      <c r="P60" s="48"/>
    </row>
    <row r="61" spans="1:16" x14ac:dyDescent="0.2">
      <c r="A61" s="37" t="s">
        <v>323</v>
      </c>
      <c r="B61" s="38" t="s">
        <v>61</v>
      </c>
      <c r="C61" s="46" t="s">
        <v>528</v>
      </c>
      <c r="D61" s="24" t="s">
        <v>73</v>
      </c>
      <c r="E61" s="69">
        <v>8</v>
      </c>
      <c r="F61" s="70"/>
      <c r="G61" s="67"/>
      <c r="H61" s="47"/>
      <c r="I61" s="67"/>
      <c r="J61" s="67"/>
      <c r="K61" s="48"/>
      <c r="L61" s="49"/>
      <c r="M61" s="47"/>
      <c r="N61" s="47"/>
      <c r="O61" s="47"/>
      <c r="P61" s="48"/>
    </row>
    <row r="62" spans="1:16" x14ac:dyDescent="0.2">
      <c r="A62" s="37" t="s">
        <v>324</v>
      </c>
      <c r="B62" s="38" t="s">
        <v>61</v>
      </c>
      <c r="C62" s="46" t="s">
        <v>529</v>
      </c>
      <c r="D62" s="24" t="s">
        <v>73</v>
      </c>
      <c r="E62" s="69">
        <v>2</v>
      </c>
      <c r="F62" s="70"/>
      <c r="G62" s="67"/>
      <c r="H62" s="47"/>
      <c r="I62" s="67"/>
      <c r="J62" s="67"/>
      <c r="K62" s="48"/>
      <c r="L62" s="49"/>
      <c r="M62" s="47"/>
      <c r="N62" s="47"/>
      <c r="O62" s="47"/>
      <c r="P62" s="48"/>
    </row>
    <row r="63" spans="1:16" x14ac:dyDescent="0.2">
      <c r="A63" s="37" t="s">
        <v>325</v>
      </c>
      <c r="B63" s="38" t="s">
        <v>61</v>
      </c>
      <c r="C63" s="46" t="s">
        <v>530</v>
      </c>
      <c r="D63" s="24" t="s">
        <v>73</v>
      </c>
      <c r="E63" s="69">
        <v>2</v>
      </c>
      <c r="F63" s="70"/>
      <c r="G63" s="67"/>
      <c r="H63" s="47"/>
      <c r="I63" s="67"/>
      <c r="J63" s="67"/>
      <c r="K63" s="48"/>
      <c r="L63" s="49"/>
      <c r="M63" s="47"/>
      <c r="N63" s="47"/>
      <c r="O63" s="47"/>
      <c r="P63" s="48"/>
    </row>
    <row r="64" spans="1:16" x14ac:dyDescent="0.2">
      <c r="A64" s="37" t="s">
        <v>326</v>
      </c>
      <c r="B64" s="38" t="s">
        <v>61</v>
      </c>
      <c r="C64" s="46" t="s">
        <v>531</v>
      </c>
      <c r="D64" s="24" t="s">
        <v>73</v>
      </c>
      <c r="E64" s="69">
        <v>2</v>
      </c>
      <c r="F64" s="70"/>
      <c r="G64" s="67"/>
      <c r="H64" s="47"/>
      <c r="I64" s="67"/>
      <c r="J64" s="67"/>
      <c r="K64" s="48"/>
      <c r="L64" s="49"/>
      <c r="M64" s="47"/>
      <c r="N64" s="47"/>
      <c r="O64" s="47"/>
      <c r="P64" s="48"/>
    </row>
    <row r="65" spans="1:16" x14ac:dyDescent="0.2">
      <c r="A65" s="37" t="s">
        <v>327</v>
      </c>
      <c r="B65" s="38" t="s">
        <v>61</v>
      </c>
      <c r="C65" s="46" t="s">
        <v>532</v>
      </c>
      <c r="D65" s="24" t="s">
        <v>73</v>
      </c>
      <c r="E65" s="69">
        <v>2</v>
      </c>
      <c r="F65" s="70"/>
      <c r="G65" s="67"/>
      <c r="H65" s="47"/>
      <c r="I65" s="67"/>
      <c r="J65" s="67"/>
      <c r="K65" s="48"/>
      <c r="L65" s="49"/>
      <c r="M65" s="47"/>
      <c r="N65" s="47"/>
      <c r="O65" s="47"/>
      <c r="P65" s="48"/>
    </row>
    <row r="66" spans="1:16" ht="22.5" x14ac:dyDescent="0.2">
      <c r="A66" s="37" t="s">
        <v>328</v>
      </c>
      <c r="B66" s="38" t="s">
        <v>61</v>
      </c>
      <c r="C66" s="99" t="s">
        <v>533</v>
      </c>
      <c r="D66" s="24" t="s">
        <v>73</v>
      </c>
      <c r="E66" s="69">
        <v>81</v>
      </c>
      <c r="F66" s="70"/>
      <c r="G66" s="67"/>
      <c r="H66" s="47"/>
      <c r="I66" s="67"/>
      <c r="J66" s="67"/>
      <c r="K66" s="48"/>
      <c r="L66" s="49"/>
      <c r="M66" s="47"/>
      <c r="N66" s="47"/>
      <c r="O66" s="47"/>
      <c r="P66" s="48"/>
    </row>
    <row r="67" spans="1:16" ht="45" x14ac:dyDescent="0.2">
      <c r="A67" s="37" t="s">
        <v>329</v>
      </c>
      <c r="B67" s="38" t="s">
        <v>61</v>
      </c>
      <c r="C67" s="99" t="s">
        <v>534</v>
      </c>
      <c r="D67" s="24" t="s">
        <v>73</v>
      </c>
      <c r="E67" s="69">
        <v>3</v>
      </c>
      <c r="F67" s="70"/>
      <c r="G67" s="67"/>
      <c r="H67" s="47"/>
      <c r="I67" s="67"/>
      <c r="J67" s="67"/>
      <c r="K67" s="48"/>
      <c r="L67" s="49"/>
      <c r="M67" s="47"/>
      <c r="N67" s="47"/>
      <c r="O67" s="47"/>
      <c r="P67" s="48"/>
    </row>
    <row r="68" spans="1:16" ht="22.5" x14ac:dyDescent="0.2">
      <c r="A68" s="37" t="s">
        <v>330</v>
      </c>
      <c r="B68" s="38" t="s">
        <v>61</v>
      </c>
      <c r="C68" s="99" t="s">
        <v>535</v>
      </c>
      <c r="D68" s="24" t="s">
        <v>73</v>
      </c>
      <c r="E68" s="69">
        <v>28</v>
      </c>
      <c r="F68" s="70"/>
      <c r="G68" s="67"/>
      <c r="H68" s="47"/>
      <c r="I68" s="67"/>
      <c r="J68" s="67"/>
      <c r="K68" s="48"/>
      <c r="L68" s="49"/>
      <c r="M68" s="47"/>
      <c r="N68" s="47"/>
      <c r="O68" s="47"/>
      <c r="P68" s="48"/>
    </row>
    <row r="69" spans="1:16" ht="22.5" x14ac:dyDescent="0.2">
      <c r="A69" s="37" t="s">
        <v>331</v>
      </c>
      <c r="B69" s="38" t="s">
        <v>61</v>
      </c>
      <c r="C69" s="99" t="s">
        <v>536</v>
      </c>
      <c r="D69" s="24" t="s">
        <v>73</v>
      </c>
      <c r="E69" s="69">
        <v>2</v>
      </c>
      <c r="F69" s="70"/>
      <c r="G69" s="67"/>
      <c r="H69" s="47"/>
      <c r="I69" s="67"/>
      <c r="J69" s="67"/>
      <c r="K69" s="48"/>
      <c r="L69" s="49"/>
      <c r="M69" s="47"/>
      <c r="N69" s="47"/>
      <c r="O69" s="47"/>
      <c r="P69" s="48"/>
    </row>
    <row r="70" spans="1:16" ht="22.5" x14ac:dyDescent="0.2">
      <c r="A70" s="37" t="s">
        <v>332</v>
      </c>
      <c r="B70" s="38" t="s">
        <v>61</v>
      </c>
      <c r="C70" s="99" t="s">
        <v>537</v>
      </c>
      <c r="D70" s="24" t="s">
        <v>73</v>
      </c>
      <c r="E70" s="69">
        <v>84</v>
      </c>
      <c r="F70" s="70"/>
      <c r="G70" s="67"/>
      <c r="H70" s="47"/>
      <c r="I70" s="67"/>
      <c r="J70" s="67"/>
      <c r="K70" s="48"/>
      <c r="L70" s="49"/>
      <c r="M70" s="47"/>
      <c r="N70" s="47"/>
      <c r="O70" s="47"/>
      <c r="P70" s="48"/>
    </row>
    <row r="71" spans="1:16" ht="22.5" x14ac:dyDescent="0.2">
      <c r="A71" s="37" t="s">
        <v>333</v>
      </c>
      <c r="B71" s="38" t="s">
        <v>61</v>
      </c>
      <c r="C71" s="99" t="s">
        <v>538</v>
      </c>
      <c r="D71" s="24" t="s">
        <v>73</v>
      </c>
      <c r="E71" s="69">
        <v>2</v>
      </c>
      <c r="F71" s="70"/>
      <c r="G71" s="67"/>
      <c r="H71" s="47"/>
      <c r="I71" s="67"/>
      <c r="J71" s="67"/>
      <c r="K71" s="48"/>
      <c r="L71" s="49"/>
      <c r="M71" s="47"/>
      <c r="N71" s="47"/>
      <c r="O71" s="47"/>
      <c r="P71" s="48"/>
    </row>
    <row r="72" spans="1:16" x14ac:dyDescent="0.2">
      <c r="A72" s="37" t="s">
        <v>334</v>
      </c>
      <c r="B72" s="38" t="s">
        <v>61</v>
      </c>
      <c r="C72" s="46" t="s">
        <v>539</v>
      </c>
      <c r="D72" s="24" t="s">
        <v>73</v>
      </c>
      <c r="E72" s="69">
        <v>48</v>
      </c>
      <c r="F72" s="70"/>
      <c r="G72" s="67"/>
      <c r="H72" s="47"/>
      <c r="I72" s="67"/>
      <c r="J72" s="67"/>
      <c r="K72" s="48"/>
      <c r="L72" s="49"/>
      <c r="M72" s="47"/>
      <c r="N72" s="47"/>
      <c r="O72" s="47"/>
      <c r="P72" s="48"/>
    </row>
    <row r="73" spans="1:16" ht="56.25" x14ac:dyDescent="0.2">
      <c r="A73" s="37" t="s">
        <v>335</v>
      </c>
      <c r="B73" s="38" t="s">
        <v>61</v>
      </c>
      <c r="C73" s="99" t="s">
        <v>540</v>
      </c>
      <c r="D73" s="24" t="s">
        <v>73</v>
      </c>
      <c r="E73" s="69">
        <v>81</v>
      </c>
      <c r="F73" s="70"/>
      <c r="G73" s="67"/>
      <c r="H73" s="47"/>
      <c r="I73" s="67"/>
      <c r="J73" s="67"/>
      <c r="K73" s="48"/>
      <c r="L73" s="49"/>
      <c r="M73" s="47"/>
      <c r="N73" s="47"/>
      <c r="O73" s="47"/>
      <c r="P73" s="48"/>
    </row>
    <row r="74" spans="1:16" ht="22.5" x14ac:dyDescent="0.2">
      <c r="A74" s="37" t="s">
        <v>336</v>
      </c>
      <c r="B74" s="38" t="s">
        <v>61</v>
      </c>
      <c r="C74" s="99" t="s">
        <v>541</v>
      </c>
      <c r="D74" s="24" t="s">
        <v>73</v>
      </c>
      <c r="E74" s="69">
        <v>81</v>
      </c>
      <c r="F74" s="70"/>
      <c r="G74" s="67"/>
      <c r="H74" s="47"/>
      <c r="I74" s="67"/>
      <c r="J74" s="67"/>
      <c r="K74" s="48"/>
      <c r="L74" s="49"/>
      <c r="M74" s="47"/>
      <c r="N74" s="47"/>
      <c r="O74" s="47"/>
      <c r="P74" s="48"/>
    </row>
    <row r="75" spans="1:16" ht="22.5" x14ac:dyDescent="0.2">
      <c r="A75" s="37" t="s">
        <v>337</v>
      </c>
      <c r="B75" s="38" t="s">
        <v>61</v>
      </c>
      <c r="C75" s="99" t="s">
        <v>542</v>
      </c>
      <c r="D75" s="24" t="s">
        <v>73</v>
      </c>
      <c r="E75" s="69">
        <v>2</v>
      </c>
      <c r="F75" s="70"/>
      <c r="G75" s="67"/>
      <c r="H75" s="47"/>
      <c r="I75" s="67"/>
      <c r="J75" s="67"/>
      <c r="K75" s="48"/>
      <c r="L75" s="49"/>
      <c r="M75" s="47"/>
      <c r="N75" s="47"/>
      <c r="O75" s="47"/>
      <c r="P75" s="48"/>
    </row>
    <row r="76" spans="1:16" ht="22.5" x14ac:dyDescent="0.2">
      <c r="A76" s="37" t="s">
        <v>338</v>
      </c>
      <c r="B76" s="38" t="s">
        <v>61</v>
      </c>
      <c r="C76" s="99" t="s">
        <v>543</v>
      </c>
      <c r="D76" s="24" t="s">
        <v>73</v>
      </c>
      <c r="E76" s="69">
        <v>1</v>
      </c>
      <c r="F76" s="70"/>
      <c r="G76" s="67"/>
      <c r="H76" s="47"/>
      <c r="I76" s="67"/>
      <c r="J76" s="67"/>
      <c r="K76" s="48"/>
      <c r="L76" s="49"/>
      <c r="M76" s="47"/>
      <c r="N76" s="47"/>
      <c r="O76" s="47"/>
      <c r="P76" s="48"/>
    </row>
    <row r="77" spans="1:16" x14ac:dyDescent="0.2">
      <c r="A77" s="37" t="s">
        <v>339</v>
      </c>
      <c r="B77" s="38" t="s">
        <v>61</v>
      </c>
      <c r="C77" s="46" t="s">
        <v>340</v>
      </c>
      <c r="D77" s="24" t="s">
        <v>75</v>
      </c>
      <c r="E77" s="69">
        <v>1</v>
      </c>
      <c r="F77" s="70"/>
      <c r="G77" s="67"/>
      <c r="H77" s="47"/>
      <c r="I77" s="67"/>
      <c r="J77" s="67"/>
      <c r="K77" s="48"/>
      <c r="L77" s="49"/>
      <c r="M77" s="47"/>
      <c r="N77" s="47"/>
      <c r="O77" s="47"/>
      <c r="P77" s="48"/>
    </row>
    <row r="78" spans="1:16" x14ac:dyDescent="0.2">
      <c r="A78" s="37" t="s">
        <v>341</v>
      </c>
      <c r="B78" s="38" t="s">
        <v>61</v>
      </c>
      <c r="C78" s="46" t="s">
        <v>342</v>
      </c>
      <c r="D78" s="24" t="s">
        <v>75</v>
      </c>
      <c r="E78" s="69">
        <v>1</v>
      </c>
      <c r="F78" s="70"/>
      <c r="G78" s="67"/>
      <c r="H78" s="47"/>
      <c r="I78" s="67"/>
      <c r="J78" s="67"/>
      <c r="K78" s="48"/>
      <c r="L78" s="49"/>
      <c r="M78" s="47"/>
      <c r="N78" s="47"/>
      <c r="O78" s="47"/>
      <c r="P78" s="48"/>
    </row>
    <row r="79" spans="1:16" x14ac:dyDescent="0.2">
      <c r="A79" s="37" t="s">
        <v>343</v>
      </c>
      <c r="B79" s="38" t="s">
        <v>61</v>
      </c>
      <c r="C79" s="46" t="s">
        <v>344</v>
      </c>
      <c r="D79" s="24" t="s">
        <v>75</v>
      </c>
      <c r="E79" s="69">
        <v>1</v>
      </c>
      <c r="F79" s="70"/>
      <c r="G79" s="67"/>
      <c r="H79" s="47"/>
      <c r="I79" s="67"/>
      <c r="J79" s="67"/>
      <c r="K79" s="48"/>
      <c r="L79" s="49"/>
      <c r="M79" s="47"/>
      <c r="N79" s="47"/>
      <c r="O79" s="47"/>
      <c r="P79" s="48"/>
    </row>
    <row r="80" spans="1:16" ht="22.5" x14ac:dyDescent="0.2">
      <c r="A80" s="37" t="s">
        <v>345</v>
      </c>
      <c r="B80" s="38" t="s">
        <v>61</v>
      </c>
      <c r="C80" s="46" t="s">
        <v>346</v>
      </c>
      <c r="D80" s="24" t="s">
        <v>75</v>
      </c>
      <c r="E80" s="69">
        <v>1</v>
      </c>
      <c r="F80" s="70"/>
      <c r="G80" s="67"/>
      <c r="H80" s="47"/>
      <c r="I80" s="67"/>
      <c r="J80" s="67"/>
      <c r="K80" s="48"/>
      <c r="L80" s="49"/>
      <c r="M80" s="47"/>
      <c r="N80" s="47"/>
      <c r="O80" s="47"/>
      <c r="P80" s="48"/>
    </row>
    <row r="81" spans="1:16" x14ac:dyDescent="0.2">
      <c r="A81" s="37" t="s">
        <v>347</v>
      </c>
      <c r="B81" s="38" t="s">
        <v>61</v>
      </c>
      <c r="C81" s="46" t="s">
        <v>348</v>
      </c>
      <c r="D81" s="24" t="s">
        <v>75</v>
      </c>
      <c r="E81" s="69">
        <v>1</v>
      </c>
      <c r="F81" s="70"/>
      <c r="G81" s="67"/>
      <c r="H81" s="47"/>
      <c r="I81" s="67"/>
      <c r="J81" s="67"/>
      <c r="K81" s="48"/>
      <c r="L81" s="49"/>
      <c r="M81" s="47"/>
      <c r="N81" s="47"/>
      <c r="O81" s="47"/>
      <c r="P81" s="48"/>
    </row>
    <row r="82" spans="1:16" ht="12" thickBot="1" x14ac:dyDescent="0.25">
      <c r="A82" s="37" t="s">
        <v>349</v>
      </c>
      <c r="B82" s="38" t="s">
        <v>61</v>
      </c>
      <c r="C82" s="46" t="s">
        <v>350</v>
      </c>
      <c r="D82" s="24" t="s">
        <v>75</v>
      </c>
      <c r="E82" s="69">
        <v>1</v>
      </c>
      <c r="F82" s="70"/>
      <c r="G82" s="67"/>
      <c r="H82" s="47"/>
      <c r="I82" s="67"/>
      <c r="J82" s="67"/>
      <c r="K82" s="48"/>
      <c r="L82" s="49"/>
      <c r="M82" s="47"/>
      <c r="N82" s="47"/>
      <c r="O82" s="47"/>
      <c r="P82" s="48"/>
    </row>
    <row r="83" spans="1:16" ht="12" thickBot="1" x14ac:dyDescent="0.25">
      <c r="A83" s="164" t="s">
        <v>437</v>
      </c>
      <c r="B83" s="165"/>
      <c r="C83" s="165"/>
      <c r="D83" s="165"/>
      <c r="E83" s="165"/>
      <c r="F83" s="165"/>
      <c r="G83" s="165"/>
      <c r="H83" s="165"/>
      <c r="I83" s="165"/>
      <c r="J83" s="165"/>
      <c r="K83" s="166"/>
      <c r="L83" s="71">
        <f>SUM(L14:L82)</f>
        <v>0</v>
      </c>
      <c r="M83" s="72">
        <f>SUM(M14:M82)</f>
        <v>0</v>
      </c>
      <c r="N83" s="72">
        <f>SUM(N14:N82)</f>
        <v>0</v>
      </c>
      <c r="O83" s="72">
        <f>SUM(O14:O82)</f>
        <v>0</v>
      </c>
      <c r="P83" s="73">
        <f>SUM(P14:P82)</f>
        <v>0</v>
      </c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" t="s">
        <v>14</v>
      </c>
      <c r="B86" s="17"/>
      <c r="C86" s="163">
        <f>'Kops a'!C34:H34</f>
        <v>0</v>
      </c>
      <c r="D86" s="163"/>
      <c r="E86" s="163"/>
      <c r="F86" s="163"/>
      <c r="G86" s="163"/>
      <c r="H86" s="163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00" t="s">
        <v>15</v>
      </c>
      <c r="D87" s="100"/>
      <c r="E87" s="100"/>
      <c r="F87" s="100"/>
      <c r="G87" s="100"/>
      <c r="H87" s="100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88" t="str">
        <f>'Kops a'!A37</f>
        <v xml:space="preserve">Tāme sastādīta </v>
      </c>
      <c r="B89" s="89"/>
      <c r="C89" s="89"/>
      <c r="D89" s="89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" t="s">
        <v>37</v>
      </c>
      <c r="B91" s="17"/>
      <c r="C91" s="163">
        <f>'Kops a'!C39:H39</f>
        <v>0</v>
      </c>
      <c r="D91" s="163"/>
      <c r="E91" s="163"/>
      <c r="F91" s="163"/>
      <c r="G91" s="163"/>
      <c r="H91" s="163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00" t="s">
        <v>15</v>
      </c>
      <c r="D92" s="100"/>
      <c r="E92" s="100"/>
      <c r="F92" s="100"/>
      <c r="G92" s="100"/>
      <c r="H92" s="100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88" t="s">
        <v>54</v>
      </c>
      <c r="B94" s="89"/>
      <c r="C94" s="93">
        <f>'Kops a'!C42</f>
        <v>0</v>
      </c>
      <c r="D94" s="50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</sheetData>
  <mergeCells count="22">
    <mergeCell ref="C92:H92"/>
    <mergeCell ref="C4:I4"/>
    <mergeCell ref="F12:K12"/>
    <mergeCell ref="A9:F9"/>
    <mergeCell ref="J9:M9"/>
    <mergeCell ref="D8:L8"/>
    <mergeCell ref="A83:K83"/>
    <mergeCell ref="C86:H86"/>
    <mergeCell ref="C87:H87"/>
    <mergeCell ref="C91:H9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2 I15:J82 D15:G82">
    <cfRule type="cellIs" dxfId="59" priority="27" operator="equal">
      <formula>0</formula>
    </cfRule>
  </conditionalFormatting>
  <conditionalFormatting sqref="N9:O9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3" operator="equal">
      <formula>0</formula>
    </cfRule>
  </conditionalFormatting>
  <conditionalFormatting sqref="O10">
    <cfRule type="cellIs" dxfId="55" priority="22" operator="equal">
      <formula>"20__. gada __. _________"</formula>
    </cfRule>
  </conditionalFormatting>
  <conditionalFormatting sqref="A83:K83">
    <cfRule type="containsText" dxfId="54" priority="21" operator="containsText" text="Tiešās izmaksas kopā, t. sk. darba devēja sociālais nodoklis __.__% ">
      <formula>NOT(ISERROR(SEARCH("Tiešās izmaksas kopā, t. sk. darba devēja sociālais nodoklis __.__% ",A83)))</formula>
    </cfRule>
  </conditionalFormatting>
  <conditionalFormatting sqref="K14:P82 L83:P83 H14:H82">
    <cfRule type="cellIs" dxfId="53" priority="16" operator="equal">
      <formula>0</formula>
    </cfRule>
  </conditionalFormatting>
  <conditionalFormatting sqref="C4:I4">
    <cfRule type="cellIs" dxfId="52" priority="15" operator="equal">
      <formula>0</formula>
    </cfRule>
  </conditionalFormatting>
  <conditionalFormatting sqref="C15:C82">
    <cfRule type="cellIs" dxfId="51" priority="14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91:H91">
    <cfRule type="cellIs" dxfId="45" priority="4" operator="equal">
      <formula>0</formula>
    </cfRule>
  </conditionalFormatting>
  <conditionalFormatting sqref="C86:H86">
    <cfRule type="cellIs" dxfId="44" priority="3" operator="equal">
      <formula>0</formula>
    </cfRule>
  </conditionalFormatting>
  <conditionalFormatting sqref="C91:H91 C94 C86:H86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" right="0.7" top="0.75" bottom="0.75" header="0.3" footer="0.3"/>
  <pageSetup paperSize="9" scale="9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______________",A89)))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A89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_________________________________",A94)))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35"/>
  <sheetViews>
    <sheetView workbookViewId="0">
      <selection activeCell="A9" sqref="A9:F9"/>
    </sheetView>
  </sheetViews>
  <sheetFormatPr defaultRowHeight="11.25" x14ac:dyDescent="0.2"/>
  <cols>
    <col min="1" max="1" width="4.5703125" style="1" customWidth="1"/>
    <col min="2" max="2" width="6.425781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9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353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550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P23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A29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352</v>
      </c>
      <c r="B14" s="64">
        <v>0</v>
      </c>
      <c r="C14" s="65" t="s">
        <v>353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>
        <v>1</v>
      </c>
      <c r="B15" s="38">
        <v>0</v>
      </c>
      <c r="C15" s="46" t="s">
        <v>354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ht="22.5" x14ac:dyDescent="0.2">
      <c r="A16" s="96">
        <v>1.1000000000000001</v>
      </c>
      <c r="B16" s="38" t="s">
        <v>61</v>
      </c>
      <c r="C16" s="99" t="s">
        <v>544</v>
      </c>
      <c r="D16" s="24" t="s">
        <v>75</v>
      </c>
      <c r="E16" s="69">
        <v>81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x14ac:dyDescent="0.2">
      <c r="A17" s="96">
        <v>1.2</v>
      </c>
      <c r="B17" s="38" t="s">
        <v>61</v>
      </c>
      <c r="C17" s="46" t="s">
        <v>355</v>
      </c>
      <c r="D17" s="24" t="s">
        <v>75</v>
      </c>
      <c r="E17" s="69">
        <v>1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x14ac:dyDescent="0.2">
      <c r="A18" s="96">
        <v>1.3</v>
      </c>
      <c r="B18" s="38" t="s">
        <v>61</v>
      </c>
      <c r="C18" s="46" t="s">
        <v>344</v>
      </c>
      <c r="D18" s="24" t="s">
        <v>75</v>
      </c>
      <c r="E18" s="69">
        <v>1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x14ac:dyDescent="0.2">
      <c r="A19" s="96">
        <v>2</v>
      </c>
      <c r="B19" s="38">
        <v>0</v>
      </c>
      <c r="C19" s="46" t="s">
        <v>356</v>
      </c>
      <c r="D19" s="24"/>
      <c r="E19" s="69"/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x14ac:dyDescent="0.2">
      <c r="A20" s="96">
        <v>2.1</v>
      </c>
      <c r="B20" s="38" t="s">
        <v>61</v>
      </c>
      <c r="C20" s="46" t="s">
        <v>357</v>
      </c>
      <c r="D20" s="24" t="s">
        <v>75</v>
      </c>
      <c r="E20" s="69">
        <v>8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x14ac:dyDescent="0.2">
      <c r="A21" s="96">
        <v>2.2000000000000002</v>
      </c>
      <c r="B21" s="38" t="s">
        <v>61</v>
      </c>
      <c r="C21" s="46" t="s">
        <v>355</v>
      </c>
      <c r="D21" s="24" t="s">
        <v>75</v>
      </c>
      <c r="E21" s="69">
        <v>1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12" thickBot="1" x14ac:dyDescent="0.25">
      <c r="A22" s="96">
        <v>2.2999999999999998</v>
      </c>
      <c r="B22" s="38" t="s">
        <v>61</v>
      </c>
      <c r="C22" s="46" t="s">
        <v>344</v>
      </c>
      <c r="D22" s="24" t="s">
        <v>75</v>
      </c>
      <c r="E22" s="69">
        <v>1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ht="12" thickBot="1" x14ac:dyDescent="0.25">
      <c r="A23" s="164" t="s">
        <v>435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6"/>
      <c r="L23" s="71">
        <f>SUM(L14:L22)</f>
        <v>0</v>
      </c>
      <c r="M23" s="72">
        <f>SUM(M14:M22)</f>
        <v>0</v>
      </c>
      <c r="N23" s="72">
        <f>SUM(N14:N22)</f>
        <v>0</v>
      </c>
      <c r="O23" s="72">
        <f>SUM(O14:O22)</f>
        <v>0</v>
      </c>
      <c r="P23" s="73">
        <f>SUM(P14:P22)</f>
        <v>0</v>
      </c>
    </row>
    <row r="24" spans="1:1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" t="s">
        <v>14</v>
      </c>
      <c r="B26" s="17"/>
      <c r="C26" s="163">
        <f>'Kops a'!C34:H34</f>
        <v>0</v>
      </c>
      <c r="D26" s="163"/>
      <c r="E26" s="163"/>
      <c r="F26" s="163"/>
      <c r="G26" s="163"/>
      <c r="H26" s="163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00" t="s">
        <v>15</v>
      </c>
      <c r="D27" s="100"/>
      <c r="E27" s="100"/>
      <c r="F27" s="100"/>
      <c r="G27" s="100"/>
      <c r="H27" s="100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88" t="str">
        <f>'Kops a'!A37</f>
        <v xml:space="preserve">Tāme sastādīta </v>
      </c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37</v>
      </c>
      <c r="B31" s="17"/>
      <c r="C31" s="163">
        <f>'Kops a'!C39:H39</f>
        <v>0</v>
      </c>
      <c r="D31" s="163"/>
      <c r="E31" s="163"/>
      <c r="F31" s="163"/>
      <c r="G31" s="163"/>
      <c r="H31" s="163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00" t="s">
        <v>15</v>
      </c>
      <c r="D32" s="100"/>
      <c r="E32" s="100"/>
      <c r="F32" s="100"/>
      <c r="G32" s="100"/>
      <c r="H32" s="100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8" t="s">
        <v>54</v>
      </c>
      <c r="B34" s="89"/>
      <c r="C34" s="93">
        <f>'Kops a'!C42</f>
        <v>0</v>
      </c>
      <c r="D34" s="5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</sheetData>
  <mergeCells count="22">
    <mergeCell ref="C32:H32"/>
    <mergeCell ref="C4:I4"/>
    <mergeCell ref="F12:K12"/>
    <mergeCell ref="A9:F9"/>
    <mergeCell ref="J9:M9"/>
    <mergeCell ref="D8:L8"/>
    <mergeCell ref="A23:K23"/>
    <mergeCell ref="C26:H26"/>
    <mergeCell ref="C27:H27"/>
    <mergeCell ref="C31:H3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2 I15:J22 D15:G22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23:K23">
    <cfRule type="containsText" dxfId="34" priority="21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K14:P22 L23:P23 H14:H22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22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31:H31">
    <cfRule type="cellIs" dxfId="25" priority="4" operator="equal">
      <formula>0</formula>
    </cfRule>
  </conditionalFormatting>
  <conditionalFormatting sqref="C26:H26">
    <cfRule type="cellIs" dxfId="24" priority="3" operator="equal">
      <formula>0</formula>
    </cfRule>
  </conditionalFormatting>
  <conditionalFormatting sqref="C31:H31 C34 C26:H26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pageSetup paperSize="9" scale="9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133"/>
  <sheetViews>
    <sheetView view="pageBreakPreview" topLeftCell="D109" zoomScale="160" zoomScaleNormal="160" zoomScaleSheetLayoutView="160" workbookViewId="0">
      <selection activeCell="I118" sqref="I118"/>
    </sheetView>
  </sheetViews>
  <sheetFormatPr defaultRowHeight="11.25" x14ac:dyDescent="0.2"/>
  <cols>
    <col min="1" max="1" width="4.5703125" style="1" customWidth="1"/>
    <col min="2" max="2" width="7.425781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10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358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551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P121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A127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/>
      <c r="B14" s="64"/>
      <c r="C14" s="65" t="s">
        <v>358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/>
      <c r="B15" s="38"/>
      <c r="C15" s="46" t="s">
        <v>359</v>
      </c>
      <c r="D15" s="24"/>
      <c r="E15" s="69"/>
      <c r="F15" s="70"/>
      <c r="G15" s="67"/>
      <c r="H15" s="47">
        <f t="shared" ref="H15:H17" si="0">ROUND(F15*G15,2)</f>
        <v>0</v>
      </c>
      <c r="I15" s="67"/>
      <c r="J15" s="67"/>
      <c r="K15" s="48">
        <f t="shared" ref="K15:K17" si="1">SUM(H15:J15)</f>
        <v>0</v>
      </c>
      <c r="L15" s="49">
        <f t="shared" ref="L15:L17" si="2">ROUND(E15*F15,2)</f>
        <v>0</v>
      </c>
      <c r="M15" s="47">
        <f t="shared" ref="M15:M17" si="3">ROUND(H15*E15,2)</f>
        <v>0</v>
      </c>
      <c r="N15" s="47">
        <f t="shared" ref="N15:N17" si="4">ROUND(I15*E15,2)</f>
        <v>0</v>
      </c>
      <c r="O15" s="47">
        <f t="shared" ref="O15:O17" si="5">ROUND(J15*E15,2)</f>
        <v>0</v>
      </c>
      <c r="P15" s="48">
        <f t="shared" ref="P15:P17" si="6">SUM(M15:O15)</f>
        <v>0</v>
      </c>
    </row>
    <row r="16" spans="1:16" x14ac:dyDescent="0.2">
      <c r="A16" s="37"/>
      <c r="B16" s="38"/>
      <c r="C16" s="46" t="s">
        <v>360</v>
      </c>
      <c r="D16" s="24"/>
      <c r="E16" s="69"/>
      <c r="F16" s="70"/>
      <c r="G16" s="67"/>
      <c r="H16" s="47">
        <f t="shared" si="0"/>
        <v>0</v>
      </c>
      <c r="I16" s="67"/>
      <c r="J16" s="67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7"/>
      <c r="B17" s="38"/>
      <c r="C17" s="46" t="s">
        <v>361</v>
      </c>
      <c r="D17" s="24"/>
      <c r="E17" s="69"/>
      <c r="F17" s="70"/>
      <c r="G17" s="67"/>
      <c r="H17" s="47">
        <f t="shared" si="0"/>
        <v>0</v>
      </c>
      <c r="I17" s="67"/>
      <c r="J17" s="67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7">
        <v>1</v>
      </c>
      <c r="B18" s="38" t="s">
        <v>61</v>
      </c>
      <c r="C18" s="46" t="s">
        <v>362</v>
      </c>
      <c r="D18" s="24" t="s">
        <v>73</v>
      </c>
      <c r="E18" s="69">
        <v>3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22.5" x14ac:dyDescent="0.2">
      <c r="A19" s="37">
        <v>2</v>
      </c>
      <c r="B19" s="38" t="s">
        <v>61</v>
      </c>
      <c r="C19" s="46" t="s">
        <v>363</v>
      </c>
      <c r="D19" s="24" t="s">
        <v>74</v>
      </c>
      <c r="E19" s="69">
        <v>2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22.5" x14ac:dyDescent="0.2">
      <c r="A20" s="37">
        <v>3</v>
      </c>
      <c r="B20" s="38" t="s">
        <v>61</v>
      </c>
      <c r="C20" s="46" t="s">
        <v>364</v>
      </c>
      <c r="D20" s="24" t="s">
        <v>74</v>
      </c>
      <c r="E20" s="69">
        <v>6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x14ac:dyDescent="0.2">
      <c r="A21" s="37"/>
      <c r="B21" s="38"/>
      <c r="C21" s="46" t="s">
        <v>365</v>
      </c>
      <c r="D21" s="24"/>
      <c r="E21" s="69"/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x14ac:dyDescent="0.2">
      <c r="A22" s="37">
        <v>4</v>
      </c>
      <c r="B22" s="38" t="s">
        <v>61</v>
      </c>
      <c r="C22" s="46" t="s">
        <v>366</v>
      </c>
      <c r="D22" s="24" t="s">
        <v>74</v>
      </c>
      <c r="E22" s="69">
        <v>3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x14ac:dyDescent="0.2">
      <c r="A23" s="37">
        <v>5</v>
      </c>
      <c r="B23" s="38" t="s">
        <v>61</v>
      </c>
      <c r="C23" s="46" t="s">
        <v>367</v>
      </c>
      <c r="D23" s="24" t="s">
        <v>74</v>
      </c>
      <c r="E23" s="69">
        <v>6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ht="22.5" x14ac:dyDescent="0.2">
      <c r="A24" s="37">
        <v>6</v>
      </c>
      <c r="B24" s="38" t="s">
        <v>61</v>
      </c>
      <c r="C24" s="46" t="s">
        <v>368</v>
      </c>
      <c r="D24" s="24" t="s">
        <v>73</v>
      </c>
      <c r="E24" s="69">
        <v>1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ht="22.5" x14ac:dyDescent="0.2">
      <c r="A25" s="37">
        <v>7</v>
      </c>
      <c r="B25" s="38" t="s">
        <v>61</v>
      </c>
      <c r="C25" s="46" t="s">
        <v>369</v>
      </c>
      <c r="D25" s="24" t="s">
        <v>73</v>
      </c>
      <c r="E25" s="69">
        <v>1</v>
      </c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x14ac:dyDescent="0.2">
      <c r="A26" s="37"/>
      <c r="B26" s="38"/>
      <c r="C26" s="46" t="s">
        <v>370</v>
      </c>
      <c r="D26" s="24"/>
      <c r="E26" s="69"/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x14ac:dyDescent="0.2">
      <c r="A27" s="37">
        <v>8</v>
      </c>
      <c r="B27" s="38" t="s">
        <v>61</v>
      </c>
      <c r="C27" s="46" t="s">
        <v>371</v>
      </c>
      <c r="D27" s="24" t="s">
        <v>73</v>
      </c>
      <c r="E27" s="69">
        <v>1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ht="22.5" x14ac:dyDescent="0.2">
      <c r="A28" s="37">
        <v>9</v>
      </c>
      <c r="B28" s="38" t="s">
        <v>61</v>
      </c>
      <c r="C28" s="46" t="s">
        <v>372</v>
      </c>
      <c r="D28" s="24" t="s">
        <v>73</v>
      </c>
      <c r="E28" s="69">
        <v>1</v>
      </c>
      <c r="F28" s="70"/>
      <c r="G28" s="67"/>
      <c r="H28" s="47"/>
      <c r="I28" s="67"/>
      <c r="J28" s="67"/>
      <c r="K28" s="48"/>
      <c r="L28" s="49"/>
      <c r="M28" s="47"/>
      <c r="N28" s="47"/>
      <c r="O28" s="47"/>
      <c r="P28" s="48"/>
    </row>
    <row r="29" spans="1:16" x14ac:dyDescent="0.2">
      <c r="A29" s="37">
        <v>10</v>
      </c>
      <c r="B29" s="38" t="s">
        <v>61</v>
      </c>
      <c r="C29" s="46" t="s">
        <v>373</v>
      </c>
      <c r="D29" s="24" t="s">
        <v>73</v>
      </c>
      <c r="E29" s="69">
        <v>9</v>
      </c>
      <c r="F29" s="70"/>
      <c r="G29" s="67"/>
      <c r="H29" s="47"/>
      <c r="I29" s="67"/>
      <c r="J29" s="67"/>
      <c r="K29" s="48"/>
      <c r="L29" s="49"/>
      <c r="M29" s="47"/>
      <c r="N29" s="47"/>
      <c r="O29" s="47"/>
      <c r="P29" s="48"/>
    </row>
    <row r="30" spans="1:16" x14ac:dyDescent="0.2">
      <c r="A30" s="37">
        <v>11</v>
      </c>
      <c r="B30" s="38" t="s">
        <v>61</v>
      </c>
      <c r="C30" s="46" t="s">
        <v>374</v>
      </c>
      <c r="D30" s="24" t="s">
        <v>73</v>
      </c>
      <c r="E30" s="69">
        <v>3</v>
      </c>
      <c r="F30" s="70"/>
      <c r="G30" s="67"/>
      <c r="H30" s="47"/>
      <c r="I30" s="67"/>
      <c r="J30" s="67"/>
      <c r="K30" s="48"/>
      <c r="L30" s="49"/>
      <c r="M30" s="47"/>
      <c r="N30" s="47"/>
      <c r="O30" s="47"/>
      <c r="P30" s="48"/>
    </row>
    <row r="31" spans="1:16" x14ac:dyDescent="0.2">
      <c r="A31" s="37">
        <v>12</v>
      </c>
      <c r="B31" s="38" t="s">
        <v>61</v>
      </c>
      <c r="C31" s="46" t="s">
        <v>375</v>
      </c>
      <c r="D31" s="24" t="s">
        <v>73</v>
      </c>
      <c r="E31" s="69">
        <v>1</v>
      </c>
      <c r="F31" s="70"/>
      <c r="G31" s="67"/>
      <c r="H31" s="47"/>
      <c r="I31" s="67"/>
      <c r="J31" s="67"/>
      <c r="K31" s="48"/>
      <c r="L31" s="49"/>
      <c r="M31" s="47"/>
      <c r="N31" s="47"/>
      <c r="O31" s="47"/>
      <c r="P31" s="48"/>
    </row>
    <row r="32" spans="1:16" x14ac:dyDescent="0.2">
      <c r="A32" s="37"/>
      <c r="B32" s="38"/>
      <c r="C32" s="46" t="s">
        <v>376</v>
      </c>
      <c r="D32" s="24"/>
      <c r="E32" s="69"/>
      <c r="F32" s="70"/>
      <c r="G32" s="67"/>
      <c r="H32" s="47"/>
      <c r="I32" s="67"/>
      <c r="J32" s="67"/>
      <c r="K32" s="48"/>
      <c r="L32" s="49"/>
      <c r="M32" s="47"/>
      <c r="N32" s="47"/>
      <c r="O32" s="47"/>
      <c r="P32" s="48"/>
    </row>
    <row r="33" spans="1:16" x14ac:dyDescent="0.2">
      <c r="A33" s="37" t="s">
        <v>212</v>
      </c>
      <c r="B33" s="38" t="s">
        <v>61</v>
      </c>
      <c r="C33" s="46" t="s">
        <v>377</v>
      </c>
      <c r="D33" s="24" t="s">
        <v>73</v>
      </c>
      <c r="E33" s="69">
        <v>3</v>
      </c>
      <c r="F33" s="70"/>
      <c r="G33" s="67"/>
      <c r="H33" s="47"/>
      <c r="I33" s="67"/>
      <c r="J33" s="67"/>
      <c r="K33" s="48"/>
      <c r="L33" s="49"/>
      <c r="M33" s="47"/>
      <c r="N33" s="47"/>
      <c r="O33" s="47"/>
      <c r="P33" s="48"/>
    </row>
    <row r="34" spans="1:16" x14ac:dyDescent="0.2">
      <c r="A34" s="37" t="s">
        <v>214</v>
      </c>
      <c r="B34" s="38" t="s">
        <v>61</v>
      </c>
      <c r="C34" s="46" t="s">
        <v>378</v>
      </c>
      <c r="D34" s="24" t="s">
        <v>73</v>
      </c>
      <c r="E34" s="69">
        <v>3</v>
      </c>
      <c r="F34" s="70"/>
      <c r="G34" s="67"/>
      <c r="H34" s="47"/>
      <c r="I34" s="67"/>
      <c r="J34" s="67"/>
      <c r="K34" s="48"/>
      <c r="L34" s="49"/>
      <c r="M34" s="47"/>
      <c r="N34" s="47"/>
      <c r="O34" s="47"/>
      <c r="P34" s="48"/>
    </row>
    <row r="35" spans="1:16" x14ac:dyDescent="0.2">
      <c r="A35" s="37" t="s">
        <v>216</v>
      </c>
      <c r="B35" s="38" t="s">
        <v>61</v>
      </c>
      <c r="C35" s="46" t="s">
        <v>379</v>
      </c>
      <c r="D35" s="24" t="s">
        <v>73</v>
      </c>
      <c r="E35" s="69">
        <v>3</v>
      </c>
      <c r="F35" s="70"/>
      <c r="G35" s="67"/>
      <c r="H35" s="47"/>
      <c r="I35" s="67"/>
      <c r="J35" s="67"/>
      <c r="K35" s="48"/>
      <c r="L35" s="49"/>
      <c r="M35" s="47"/>
      <c r="N35" s="47"/>
      <c r="O35" s="47"/>
      <c r="P35" s="48"/>
    </row>
    <row r="36" spans="1:16" ht="22.5" x14ac:dyDescent="0.2">
      <c r="A36" s="37" t="s">
        <v>218</v>
      </c>
      <c r="B36" s="38" t="s">
        <v>61</v>
      </c>
      <c r="C36" s="46" t="s">
        <v>380</v>
      </c>
      <c r="D36" s="24" t="s">
        <v>73</v>
      </c>
      <c r="E36" s="69">
        <v>2</v>
      </c>
      <c r="F36" s="70"/>
      <c r="G36" s="67"/>
      <c r="H36" s="47"/>
      <c r="I36" s="67"/>
      <c r="J36" s="67"/>
      <c r="K36" s="48"/>
      <c r="L36" s="49"/>
      <c r="M36" s="47"/>
      <c r="N36" s="47"/>
      <c r="O36" s="47"/>
      <c r="P36" s="48"/>
    </row>
    <row r="37" spans="1:16" ht="22.5" x14ac:dyDescent="0.2">
      <c r="A37" s="37" t="s">
        <v>220</v>
      </c>
      <c r="B37" s="38" t="s">
        <v>61</v>
      </c>
      <c r="C37" s="46" t="s">
        <v>381</v>
      </c>
      <c r="D37" s="24" t="s">
        <v>73</v>
      </c>
      <c r="E37" s="69">
        <v>1</v>
      </c>
      <c r="F37" s="70"/>
      <c r="G37" s="67"/>
      <c r="H37" s="47"/>
      <c r="I37" s="67"/>
      <c r="J37" s="67"/>
      <c r="K37" s="48"/>
      <c r="L37" s="49"/>
      <c r="M37" s="47"/>
      <c r="N37" s="47"/>
      <c r="O37" s="47"/>
      <c r="P37" s="48"/>
    </row>
    <row r="38" spans="1:16" ht="22.5" x14ac:dyDescent="0.2">
      <c r="A38" s="37" t="s">
        <v>222</v>
      </c>
      <c r="B38" s="38" t="s">
        <v>61</v>
      </c>
      <c r="C38" s="46" t="s">
        <v>382</v>
      </c>
      <c r="D38" s="24" t="s">
        <v>75</v>
      </c>
      <c r="E38" s="69">
        <v>1</v>
      </c>
      <c r="F38" s="70"/>
      <c r="G38" s="67"/>
      <c r="H38" s="47"/>
      <c r="I38" s="67"/>
      <c r="J38" s="67"/>
      <c r="K38" s="48"/>
      <c r="L38" s="49"/>
      <c r="M38" s="47"/>
      <c r="N38" s="47"/>
      <c r="O38" s="47"/>
      <c r="P38" s="48"/>
    </row>
    <row r="39" spans="1:16" x14ac:dyDescent="0.2">
      <c r="A39" s="37" t="s">
        <v>296</v>
      </c>
      <c r="B39" s="38" t="s">
        <v>61</v>
      </c>
      <c r="C39" s="46" t="s">
        <v>383</v>
      </c>
      <c r="D39" s="24" t="s">
        <v>427</v>
      </c>
      <c r="E39" s="69">
        <v>1</v>
      </c>
      <c r="F39" s="70"/>
      <c r="G39" s="67"/>
      <c r="H39" s="47"/>
      <c r="I39" s="67"/>
      <c r="J39" s="67"/>
      <c r="K39" s="48"/>
      <c r="L39" s="49"/>
      <c r="M39" s="47"/>
      <c r="N39" s="47"/>
      <c r="O39" s="47"/>
      <c r="P39" s="48"/>
    </row>
    <row r="40" spans="1:16" x14ac:dyDescent="0.2">
      <c r="A40" s="37" t="s">
        <v>297</v>
      </c>
      <c r="B40" s="38" t="s">
        <v>61</v>
      </c>
      <c r="C40" s="46" t="s">
        <v>384</v>
      </c>
      <c r="D40" s="24" t="s">
        <v>428</v>
      </c>
      <c r="E40" s="69">
        <v>40</v>
      </c>
      <c r="F40" s="70"/>
      <c r="G40" s="67"/>
      <c r="H40" s="47"/>
      <c r="I40" s="67"/>
      <c r="J40" s="67"/>
      <c r="K40" s="48"/>
      <c r="L40" s="49"/>
      <c r="M40" s="47"/>
      <c r="N40" s="47"/>
      <c r="O40" s="47"/>
      <c r="P40" s="48"/>
    </row>
    <row r="41" spans="1:16" x14ac:dyDescent="0.2">
      <c r="A41" s="37" t="s">
        <v>298</v>
      </c>
      <c r="B41" s="38" t="s">
        <v>61</v>
      </c>
      <c r="C41" s="46" t="s">
        <v>385</v>
      </c>
      <c r="D41" s="24" t="s">
        <v>73</v>
      </c>
      <c r="E41" s="69">
        <v>3</v>
      </c>
      <c r="F41" s="70"/>
      <c r="G41" s="67"/>
      <c r="H41" s="47"/>
      <c r="I41" s="67"/>
      <c r="J41" s="67"/>
      <c r="K41" s="48"/>
      <c r="L41" s="49"/>
      <c r="M41" s="47"/>
      <c r="N41" s="47"/>
      <c r="O41" s="47"/>
      <c r="P41" s="48"/>
    </row>
    <row r="42" spans="1:16" x14ac:dyDescent="0.2">
      <c r="A42" s="37" t="s">
        <v>299</v>
      </c>
      <c r="B42" s="38" t="s">
        <v>61</v>
      </c>
      <c r="C42" s="46" t="s">
        <v>386</v>
      </c>
      <c r="D42" s="24" t="s">
        <v>74</v>
      </c>
      <c r="E42" s="69">
        <v>6</v>
      </c>
      <c r="F42" s="70"/>
      <c r="G42" s="67"/>
      <c r="H42" s="47"/>
      <c r="I42" s="67"/>
      <c r="J42" s="67"/>
      <c r="K42" s="48"/>
      <c r="L42" s="49"/>
      <c r="M42" s="47"/>
      <c r="N42" s="47"/>
      <c r="O42" s="47"/>
      <c r="P42" s="48"/>
    </row>
    <row r="43" spans="1:16" x14ac:dyDescent="0.2">
      <c r="A43" s="37" t="s">
        <v>300</v>
      </c>
      <c r="B43" s="38" t="s">
        <v>61</v>
      </c>
      <c r="C43" s="46" t="s">
        <v>387</v>
      </c>
      <c r="D43" s="24" t="s">
        <v>74</v>
      </c>
      <c r="E43" s="69">
        <v>3</v>
      </c>
      <c r="F43" s="70"/>
      <c r="G43" s="67"/>
      <c r="H43" s="47"/>
      <c r="I43" s="67"/>
      <c r="J43" s="67"/>
      <c r="K43" s="48"/>
      <c r="L43" s="49"/>
      <c r="M43" s="47"/>
      <c r="N43" s="47"/>
      <c r="O43" s="47"/>
      <c r="P43" s="48"/>
    </row>
    <row r="44" spans="1:16" ht="22.5" x14ac:dyDescent="0.2">
      <c r="A44" s="37" t="s">
        <v>301</v>
      </c>
      <c r="B44" s="38" t="s">
        <v>61</v>
      </c>
      <c r="C44" s="46" t="s">
        <v>388</v>
      </c>
      <c r="D44" s="24" t="s">
        <v>73</v>
      </c>
      <c r="E44" s="69">
        <v>1</v>
      </c>
      <c r="F44" s="70"/>
      <c r="G44" s="67"/>
      <c r="H44" s="47"/>
      <c r="I44" s="67"/>
      <c r="J44" s="67"/>
      <c r="K44" s="48"/>
      <c r="L44" s="49"/>
      <c r="M44" s="47"/>
      <c r="N44" s="47"/>
      <c r="O44" s="47"/>
      <c r="P44" s="48"/>
    </row>
    <row r="45" spans="1:16" x14ac:dyDescent="0.2">
      <c r="A45" s="37" t="s">
        <v>302</v>
      </c>
      <c r="B45" s="38" t="s">
        <v>61</v>
      </c>
      <c r="C45" s="46" t="s">
        <v>389</v>
      </c>
      <c r="D45" s="24" t="s">
        <v>74</v>
      </c>
      <c r="E45" s="69">
        <v>3</v>
      </c>
      <c r="F45" s="70"/>
      <c r="G45" s="67"/>
      <c r="H45" s="47"/>
      <c r="I45" s="67"/>
      <c r="J45" s="67"/>
      <c r="K45" s="48"/>
      <c r="L45" s="49"/>
      <c r="M45" s="47"/>
      <c r="N45" s="47"/>
      <c r="O45" s="47"/>
      <c r="P45" s="48"/>
    </row>
    <row r="46" spans="1:16" x14ac:dyDescent="0.2">
      <c r="A46" s="37" t="s">
        <v>303</v>
      </c>
      <c r="B46" s="38" t="s">
        <v>61</v>
      </c>
      <c r="C46" s="46" t="s">
        <v>390</v>
      </c>
      <c r="D46" s="24" t="s">
        <v>429</v>
      </c>
      <c r="E46" s="69">
        <v>1</v>
      </c>
      <c r="F46" s="70"/>
      <c r="G46" s="67"/>
      <c r="H46" s="47"/>
      <c r="I46" s="67"/>
      <c r="J46" s="67"/>
      <c r="K46" s="48"/>
      <c r="L46" s="49"/>
      <c r="M46" s="47"/>
      <c r="N46" s="47"/>
      <c r="O46" s="47"/>
      <c r="P46" s="48"/>
    </row>
    <row r="47" spans="1:16" x14ac:dyDescent="0.2">
      <c r="A47" s="37" t="s">
        <v>304</v>
      </c>
      <c r="B47" s="38" t="s">
        <v>61</v>
      </c>
      <c r="C47" s="46" t="s">
        <v>391</v>
      </c>
      <c r="D47" s="24" t="s">
        <v>429</v>
      </c>
      <c r="E47" s="69">
        <v>1</v>
      </c>
      <c r="F47" s="70"/>
      <c r="G47" s="67"/>
      <c r="H47" s="47"/>
      <c r="I47" s="67"/>
      <c r="J47" s="67"/>
      <c r="K47" s="48"/>
      <c r="L47" s="49"/>
      <c r="M47" s="47"/>
      <c r="N47" s="47"/>
      <c r="O47" s="47"/>
      <c r="P47" s="48"/>
    </row>
    <row r="48" spans="1:16" x14ac:dyDescent="0.2">
      <c r="A48" s="37"/>
      <c r="B48" s="38"/>
      <c r="C48" s="46" t="s">
        <v>257</v>
      </c>
      <c r="D48" s="24"/>
      <c r="E48" s="69"/>
      <c r="F48" s="70"/>
      <c r="G48" s="67"/>
      <c r="H48" s="47"/>
      <c r="I48" s="67"/>
      <c r="J48" s="67"/>
      <c r="K48" s="48"/>
      <c r="L48" s="49"/>
      <c r="M48" s="47"/>
      <c r="N48" s="47"/>
      <c r="O48" s="47"/>
      <c r="P48" s="48"/>
    </row>
    <row r="49" spans="1:16" x14ac:dyDescent="0.2">
      <c r="A49" s="37"/>
      <c r="B49" s="38"/>
      <c r="C49" s="46" t="s">
        <v>360</v>
      </c>
      <c r="D49" s="24"/>
      <c r="E49" s="69"/>
      <c r="F49" s="70"/>
      <c r="G49" s="67"/>
      <c r="H49" s="47"/>
      <c r="I49" s="67"/>
      <c r="J49" s="67"/>
      <c r="K49" s="48"/>
      <c r="L49" s="49"/>
      <c r="M49" s="47"/>
      <c r="N49" s="47"/>
      <c r="O49" s="47"/>
      <c r="P49" s="48"/>
    </row>
    <row r="50" spans="1:16" x14ac:dyDescent="0.2">
      <c r="A50" s="37">
        <v>28</v>
      </c>
      <c r="B50" s="38" t="s">
        <v>61</v>
      </c>
      <c r="C50" s="46" t="s">
        <v>392</v>
      </c>
      <c r="D50" s="24" t="s">
        <v>430</v>
      </c>
      <c r="E50" s="69">
        <v>1</v>
      </c>
      <c r="F50" s="70"/>
      <c r="G50" s="67"/>
      <c r="H50" s="47"/>
      <c r="I50" s="67"/>
      <c r="J50" s="67"/>
      <c r="K50" s="48"/>
      <c r="L50" s="49"/>
      <c r="M50" s="47"/>
      <c r="N50" s="47"/>
      <c r="O50" s="47"/>
      <c r="P50" s="48"/>
    </row>
    <row r="51" spans="1:16" x14ac:dyDescent="0.2">
      <c r="A51" s="37">
        <v>29</v>
      </c>
      <c r="B51" s="38" t="s">
        <v>61</v>
      </c>
      <c r="C51" s="46" t="s">
        <v>393</v>
      </c>
      <c r="D51" s="24" t="s">
        <v>430</v>
      </c>
      <c r="E51" s="69">
        <v>1</v>
      </c>
      <c r="F51" s="70"/>
      <c r="G51" s="67"/>
      <c r="H51" s="47"/>
      <c r="I51" s="67"/>
      <c r="J51" s="67"/>
      <c r="K51" s="48"/>
      <c r="L51" s="49"/>
      <c r="M51" s="47"/>
      <c r="N51" s="47"/>
      <c r="O51" s="47"/>
      <c r="P51" s="48"/>
    </row>
    <row r="52" spans="1:16" ht="22.5" x14ac:dyDescent="0.2">
      <c r="A52" s="37">
        <v>30</v>
      </c>
      <c r="B52" s="38" t="s">
        <v>61</v>
      </c>
      <c r="C52" s="46" t="s">
        <v>394</v>
      </c>
      <c r="D52" s="24" t="s">
        <v>430</v>
      </c>
      <c r="E52" s="69">
        <v>1</v>
      </c>
      <c r="F52" s="70"/>
      <c r="G52" s="67"/>
      <c r="H52" s="47"/>
      <c r="I52" s="67"/>
      <c r="J52" s="67"/>
      <c r="K52" s="48"/>
      <c r="L52" s="49"/>
      <c r="M52" s="47"/>
      <c r="N52" s="47"/>
      <c r="O52" s="47"/>
      <c r="P52" s="48"/>
    </row>
    <row r="53" spans="1:16" x14ac:dyDescent="0.2">
      <c r="A53" s="37">
        <v>31</v>
      </c>
      <c r="B53" s="38" t="s">
        <v>61</v>
      </c>
      <c r="C53" s="46" t="s">
        <v>395</v>
      </c>
      <c r="D53" s="24" t="s">
        <v>431</v>
      </c>
      <c r="E53" s="69">
        <v>1</v>
      </c>
      <c r="F53" s="70"/>
      <c r="G53" s="67"/>
      <c r="H53" s="47"/>
      <c r="I53" s="67"/>
      <c r="J53" s="67"/>
      <c r="K53" s="48"/>
      <c r="L53" s="49"/>
      <c r="M53" s="47"/>
      <c r="N53" s="47"/>
      <c r="O53" s="47"/>
      <c r="P53" s="48"/>
    </row>
    <row r="54" spans="1:16" x14ac:dyDescent="0.2">
      <c r="A54" s="37"/>
      <c r="B54" s="38"/>
      <c r="C54" s="46"/>
      <c r="D54" s="24"/>
      <c r="E54" s="69"/>
      <c r="F54" s="70"/>
      <c r="G54" s="67"/>
      <c r="H54" s="47"/>
      <c r="I54" s="67"/>
      <c r="J54" s="67"/>
      <c r="K54" s="48"/>
      <c r="L54" s="49"/>
      <c r="M54" s="47"/>
      <c r="N54" s="47"/>
      <c r="O54" s="47"/>
      <c r="P54" s="48"/>
    </row>
    <row r="55" spans="1:16" x14ac:dyDescent="0.2">
      <c r="A55" s="37"/>
      <c r="B55" s="38"/>
      <c r="C55" s="46" t="s">
        <v>396</v>
      </c>
      <c r="D55" s="24"/>
      <c r="E55" s="69"/>
      <c r="F55" s="70"/>
      <c r="G55" s="67"/>
      <c r="H55" s="47"/>
      <c r="I55" s="67"/>
      <c r="J55" s="67"/>
      <c r="K55" s="48"/>
      <c r="L55" s="49"/>
      <c r="M55" s="47"/>
      <c r="N55" s="47"/>
      <c r="O55" s="47"/>
      <c r="P55" s="48"/>
    </row>
    <row r="56" spans="1:16" x14ac:dyDescent="0.2">
      <c r="A56" s="37">
        <v>1</v>
      </c>
      <c r="B56" s="38" t="s">
        <v>61</v>
      </c>
      <c r="C56" s="99" t="s">
        <v>545</v>
      </c>
      <c r="D56" s="24" t="s">
        <v>73</v>
      </c>
      <c r="E56" s="69">
        <v>1</v>
      </c>
      <c r="F56" s="70"/>
      <c r="G56" s="67"/>
      <c r="H56" s="47"/>
      <c r="I56" s="67"/>
      <c r="J56" s="67"/>
      <c r="K56" s="48"/>
      <c r="L56" s="49"/>
      <c r="M56" s="47"/>
      <c r="N56" s="47"/>
      <c r="O56" s="47"/>
      <c r="P56" s="48"/>
    </row>
    <row r="57" spans="1:16" x14ac:dyDescent="0.2">
      <c r="A57" s="37">
        <v>2</v>
      </c>
      <c r="B57" s="38" t="s">
        <v>61</v>
      </c>
      <c r="C57" s="46" t="s">
        <v>397</v>
      </c>
      <c r="D57" s="24" t="s">
        <v>75</v>
      </c>
      <c r="E57" s="69">
        <v>1</v>
      </c>
      <c r="F57" s="70"/>
      <c r="G57" s="67"/>
      <c r="H57" s="47"/>
      <c r="I57" s="67"/>
      <c r="J57" s="67"/>
      <c r="K57" s="48"/>
      <c r="L57" s="49"/>
      <c r="M57" s="47"/>
      <c r="N57" s="47"/>
      <c r="O57" s="47"/>
      <c r="P57" s="48"/>
    </row>
    <row r="58" spans="1:16" x14ac:dyDescent="0.2">
      <c r="A58" s="37">
        <v>3</v>
      </c>
      <c r="B58" s="38" t="s">
        <v>61</v>
      </c>
      <c r="C58" s="99" t="s">
        <v>546</v>
      </c>
      <c r="D58" s="24" t="s">
        <v>75</v>
      </c>
      <c r="E58" s="69">
        <v>1</v>
      </c>
      <c r="F58" s="70"/>
      <c r="G58" s="67"/>
      <c r="H58" s="47"/>
      <c r="I58" s="67"/>
      <c r="J58" s="67"/>
      <c r="K58" s="48"/>
      <c r="L58" s="49"/>
      <c r="M58" s="47"/>
      <c r="N58" s="47"/>
      <c r="O58" s="47"/>
      <c r="P58" s="48"/>
    </row>
    <row r="59" spans="1:16" x14ac:dyDescent="0.2">
      <c r="A59" s="37">
        <v>4</v>
      </c>
      <c r="B59" s="38" t="s">
        <v>61</v>
      </c>
      <c r="C59" s="46" t="s">
        <v>398</v>
      </c>
      <c r="D59" s="24" t="s">
        <v>73</v>
      </c>
      <c r="E59" s="69">
        <v>1</v>
      </c>
      <c r="F59" s="70"/>
      <c r="G59" s="67"/>
      <c r="H59" s="47"/>
      <c r="I59" s="67"/>
      <c r="J59" s="67"/>
      <c r="K59" s="48"/>
      <c r="L59" s="49"/>
      <c r="M59" s="47"/>
      <c r="N59" s="47"/>
      <c r="O59" s="47"/>
      <c r="P59" s="48"/>
    </row>
    <row r="60" spans="1:16" x14ac:dyDescent="0.2">
      <c r="A60" s="37">
        <v>5</v>
      </c>
      <c r="B60" s="38" t="s">
        <v>61</v>
      </c>
      <c r="C60" s="46" t="s">
        <v>399</v>
      </c>
      <c r="D60" s="24" t="s">
        <v>73</v>
      </c>
      <c r="E60" s="69">
        <v>2</v>
      </c>
      <c r="F60" s="70"/>
      <c r="G60" s="67"/>
      <c r="H60" s="47"/>
      <c r="I60" s="67"/>
      <c r="J60" s="67"/>
      <c r="K60" s="48"/>
      <c r="L60" s="49"/>
      <c r="M60" s="47"/>
      <c r="N60" s="47"/>
      <c r="O60" s="47"/>
      <c r="P60" s="48"/>
    </row>
    <row r="61" spans="1:16" x14ac:dyDescent="0.2">
      <c r="A61" s="37">
        <v>6</v>
      </c>
      <c r="B61" s="38" t="s">
        <v>61</v>
      </c>
      <c r="C61" s="46" t="s">
        <v>400</v>
      </c>
      <c r="D61" s="24" t="s">
        <v>73</v>
      </c>
      <c r="E61" s="69">
        <v>20</v>
      </c>
      <c r="F61" s="70"/>
      <c r="G61" s="67"/>
      <c r="H61" s="47"/>
      <c r="I61" s="67"/>
      <c r="J61" s="67"/>
      <c r="K61" s="48"/>
      <c r="L61" s="49"/>
      <c r="M61" s="47"/>
      <c r="N61" s="47"/>
      <c r="O61" s="47"/>
      <c r="P61" s="48"/>
    </row>
    <row r="62" spans="1:16" x14ac:dyDescent="0.2">
      <c r="A62" s="37">
        <v>7</v>
      </c>
      <c r="B62" s="38" t="s">
        <v>61</v>
      </c>
      <c r="C62" s="46" t="s">
        <v>401</v>
      </c>
      <c r="D62" s="24" t="s">
        <v>74</v>
      </c>
      <c r="E62" s="69">
        <v>150</v>
      </c>
      <c r="F62" s="70"/>
      <c r="G62" s="67"/>
      <c r="H62" s="47"/>
      <c r="I62" s="67"/>
      <c r="J62" s="67"/>
      <c r="K62" s="48"/>
      <c r="L62" s="49"/>
      <c r="M62" s="47"/>
      <c r="N62" s="47"/>
      <c r="O62" s="47"/>
      <c r="P62" s="48"/>
    </row>
    <row r="63" spans="1:16" x14ac:dyDescent="0.2">
      <c r="A63" s="37">
        <v>8</v>
      </c>
      <c r="B63" s="38" t="s">
        <v>61</v>
      </c>
      <c r="C63" s="46" t="s">
        <v>402</v>
      </c>
      <c r="D63" s="24" t="s">
        <v>73</v>
      </c>
      <c r="E63" s="69">
        <v>5</v>
      </c>
      <c r="F63" s="70"/>
      <c r="G63" s="67"/>
      <c r="H63" s="47"/>
      <c r="I63" s="67"/>
      <c r="J63" s="67"/>
      <c r="K63" s="48"/>
      <c r="L63" s="49"/>
      <c r="M63" s="47"/>
      <c r="N63" s="47"/>
      <c r="O63" s="47"/>
      <c r="P63" s="48"/>
    </row>
    <row r="64" spans="1:16" x14ac:dyDescent="0.2">
      <c r="A64" s="37">
        <v>9</v>
      </c>
      <c r="B64" s="38" t="s">
        <v>61</v>
      </c>
      <c r="C64" s="46" t="s">
        <v>403</v>
      </c>
      <c r="D64" s="24" t="s">
        <v>73</v>
      </c>
      <c r="E64" s="69">
        <v>50</v>
      </c>
      <c r="F64" s="70"/>
      <c r="G64" s="67"/>
      <c r="H64" s="47"/>
      <c r="I64" s="67"/>
      <c r="J64" s="67"/>
      <c r="K64" s="48"/>
      <c r="L64" s="49"/>
      <c r="M64" s="47"/>
      <c r="N64" s="47"/>
      <c r="O64" s="47"/>
      <c r="P64" s="48"/>
    </row>
    <row r="65" spans="1:16" x14ac:dyDescent="0.2">
      <c r="A65" s="37">
        <v>10</v>
      </c>
      <c r="B65" s="38" t="s">
        <v>61</v>
      </c>
      <c r="C65" s="46" t="s">
        <v>404</v>
      </c>
      <c r="D65" s="24" t="s">
        <v>73</v>
      </c>
      <c r="E65" s="69">
        <v>2</v>
      </c>
      <c r="F65" s="70"/>
      <c r="G65" s="67"/>
      <c r="H65" s="47"/>
      <c r="I65" s="67"/>
      <c r="J65" s="67"/>
      <c r="K65" s="48"/>
      <c r="L65" s="49"/>
      <c r="M65" s="47"/>
      <c r="N65" s="47"/>
      <c r="O65" s="47"/>
      <c r="P65" s="48"/>
    </row>
    <row r="66" spans="1:16" x14ac:dyDescent="0.2">
      <c r="A66" s="37">
        <v>11</v>
      </c>
      <c r="B66" s="38" t="s">
        <v>61</v>
      </c>
      <c r="C66" s="46" t="s">
        <v>405</v>
      </c>
      <c r="D66" s="24" t="s">
        <v>73</v>
      </c>
      <c r="E66" s="69">
        <v>2</v>
      </c>
      <c r="F66" s="70"/>
      <c r="G66" s="67"/>
      <c r="H66" s="47"/>
      <c r="I66" s="67"/>
      <c r="J66" s="67"/>
      <c r="K66" s="48"/>
      <c r="L66" s="49"/>
      <c r="M66" s="47"/>
      <c r="N66" s="47"/>
      <c r="O66" s="47"/>
      <c r="P66" s="48"/>
    </row>
    <row r="67" spans="1:16" x14ac:dyDescent="0.2">
      <c r="A67" s="37">
        <v>12</v>
      </c>
      <c r="B67" s="38" t="s">
        <v>61</v>
      </c>
      <c r="C67" s="46" t="s">
        <v>406</v>
      </c>
      <c r="D67" s="24" t="s">
        <v>73</v>
      </c>
      <c r="E67" s="69">
        <v>2</v>
      </c>
      <c r="F67" s="70"/>
      <c r="G67" s="67"/>
      <c r="H67" s="47"/>
      <c r="I67" s="67"/>
      <c r="J67" s="67"/>
      <c r="K67" s="48"/>
      <c r="L67" s="49"/>
      <c r="M67" s="47"/>
      <c r="N67" s="47"/>
      <c r="O67" s="47"/>
      <c r="P67" s="48"/>
    </row>
    <row r="68" spans="1:16" ht="22.5" x14ac:dyDescent="0.2">
      <c r="A68" s="37">
        <v>13</v>
      </c>
      <c r="B68" s="38" t="s">
        <v>61</v>
      </c>
      <c r="C68" s="99" t="s">
        <v>547</v>
      </c>
      <c r="D68" s="24" t="s">
        <v>73</v>
      </c>
      <c r="E68" s="69">
        <v>8</v>
      </c>
      <c r="F68" s="70"/>
      <c r="G68" s="67"/>
      <c r="H68" s="47"/>
      <c r="I68" s="67"/>
      <c r="J68" s="67"/>
      <c r="K68" s="48"/>
      <c r="L68" s="49"/>
      <c r="M68" s="47"/>
      <c r="N68" s="47"/>
      <c r="O68" s="47"/>
      <c r="P68" s="48"/>
    </row>
    <row r="69" spans="1:16" x14ac:dyDescent="0.2">
      <c r="A69" s="37">
        <v>14</v>
      </c>
      <c r="B69" s="38" t="s">
        <v>61</v>
      </c>
      <c r="C69" s="46" t="s">
        <v>407</v>
      </c>
      <c r="D69" s="24" t="s">
        <v>73</v>
      </c>
      <c r="E69" s="69">
        <v>16</v>
      </c>
      <c r="F69" s="70"/>
      <c r="G69" s="67"/>
      <c r="H69" s="47"/>
      <c r="I69" s="67"/>
      <c r="J69" s="67"/>
      <c r="K69" s="48"/>
      <c r="L69" s="49"/>
      <c r="M69" s="47"/>
      <c r="N69" s="47"/>
      <c r="O69" s="47"/>
      <c r="P69" s="48"/>
    </row>
    <row r="70" spans="1:16" x14ac:dyDescent="0.2">
      <c r="A70" s="37">
        <v>15</v>
      </c>
      <c r="B70" s="38" t="s">
        <v>61</v>
      </c>
      <c r="C70" s="46" t="s">
        <v>408</v>
      </c>
      <c r="D70" s="24" t="s">
        <v>73</v>
      </c>
      <c r="E70" s="69">
        <v>2</v>
      </c>
      <c r="F70" s="70"/>
      <c r="G70" s="67"/>
      <c r="H70" s="47"/>
      <c r="I70" s="67"/>
      <c r="J70" s="67"/>
      <c r="K70" s="48"/>
      <c r="L70" s="49"/>
      <c r="M70" s="47"/>
      <c r="N70" s="47"/>
      <c r="O70" s="47"/>
      <c r="P70" s="48"/>
    </row>
    <row r="71" spans="1:16" x14ac:dyDescent="0.2">
      <c r="A71" s="37">
        <v>16</v>
      </c>
      <c r="B71" s="38" t="s">
        <v>61</v>
      </c>
      <c r="C71" s="46" t="s">
        <v>409</v>
      </c>
      <c r="D71" s="24" t="s">
        <v>73</v>
      </c>
      <c r="E71" s="69">
        <v>1</v>
      </c>
      <c r="F71" s="70"/>
      <c r="G71" s="67"/>
      <c r="H71" s="47"/>
      <c r="I71" s="67"/>
      <c r="J71" s="67"/>
      <c r="K71" s="48"/>
      <c r="L71" s="49"/>
      <c r="M71" s="47"/>
      <c r="N71" s="47"/>
      <c r="O71" s="47"/>
      <c r="P71" s="48"/>
    </row>
    <row r="72" spans="1:16" x14ac:dyDescent="0.2">
      <c r="A72" s="37"/>
      <c r="B72" s="38"/>
      <c r="C72" s="46" t="s">
        <v>410</v>
      </c>
      <c r="D72" s="24"/>
      <c r="E72" s="69"/>
      <c r="F72" s="70"/>
      <c r="G72" s="67"/>
      <c r="H72" s="47"/>
      <c r="I72" s="67"/>
      <c r="J72" s="67"/>
      <c r="K72" s="48"/>
      <c r="L72" s="49"/>
      <c r="M72" s="47"/>
      <c r="N72" s="47"/>
      <c r="O72" s="47"/>
      <c r="P72" s="48"/>
    </row>
    <row r="73" spans="1:16" x14ac:dyDescent="0.2">
      <c r="A73" s="37">
        <v>15</v>
      </c>
      <c r="B73" s="38" t="s">
        <v>61</v>
      </c>
      <c r="C73" s="46" t="s">
        <v>411</v>
      </c>
      <c r="D73" s="24" t="s">
        <v>74</v>
      </c>
      <c r="E73" s="69">
        <v>145</v>
      </c>
      <c r="F73" s="70"/>
      <c r="G73" s="67"/>
      <c r="H73" s="47"/>
      <c r="I73" s="67"/>
      <c r="J73" s="67"/>
      <c r="K73" s="48"/>
      <c r="L73" s="49"/>
      <c r="M73" s="47"/>
      <c r="N73" s="47"/>
      <c r="O73" s="47"/>
      <c r="P73" s="48"/>
    </row>
    <row r="74" spans="1:16" x14ac:dyDescent="0.2">
      <c r="A74" s="37">
        <v>16</v>
      </c>
      <c r="B74" s="38" t="s">
        <v>61</v>
      </c>
      <c r="C74" s="46" t="s">
        <v>412</v>
      </c>
      <c r="D74" s="24" t="s">
        <v>74</v>
      </c>
      <c r="E74" s="69">
        <v>35</v>
      </c>
      <c r="F74" s="70"/>
      <c r="G74" s="67"/>
      <c r="H74" s="47"/>
      <c r="I74" s="67"/>
      <c r="J74" s="67"/>
      <c r="K74" s="48"/>
      <c r="L74" s="49"/>
      <c r="M74" s="47"/>
      <c r="N74" s="47"/>
      <c r="O74" s="47"/>
      <c r="P74" s="48"/>
    </row>
    <row r="75" spans="1:16" x14ac:dyDescent="0.2">
      <c r="A75" s="37">
        <v>17</v>
      </c>
      <c r="B75" s="38" t="s">
        <v>61</v>
      </c>
      <c r="C75" s="46" t="s">
        <v>413</v>
      </c>
      <c r="D75" s="24" t="s">
        <v>73</v>
      </c>
      <c r="E75" s="69">
        <v>7</v>
      </c>
      <c r="F75" s="70"/>
      <c r="G75" s="67"/>
      <c r="H75" s="47"/>
      <c r="I75" s="67"/>
      <c r="J75" s="67"/>
      <c r="K75" s="48"/>
      <c r="L75" s="49"/>
      <c r="M75" s="47"/>
      <c r="N75" s="47"/>
      <c r="O75" s="47"/>
      <c r="P75" s="48"/>
    </row>
    <row r="76" spans="1:16" x14ac:dyDescent="0.2">
      <c r="A76" s="37">
        <v>18</v>
      </c>
      <c r="B76" s="38" t="s">
        <v>61</v>
      </c>
      <c r="C76" s="46" t="s">
        <v>414</v>
      </c>
      <c r="D76" s="24" t="s">
        <v>73</v>
      </c>
      <c r="E76" s="69">
        <v>2</v>
      </c>
      <c r="F76" s="70"/>
      <c r="G76" s="67"/>
      <c r="H76" s="47"/>
      <c r="I76" s="67"/>
      <c r="J76" s="67"/>
      <c r="K76" s="48"/>
      <c r="L76" s="49"/>
      <c r="M76" s="47"/>
      <c r="N76" s="47"/>
      <c r="O76" s="47"/>
      <c r="P76" s="48"/>
    </row>
    <row r="77" spans="1:16" x14ac:dyDescent="0.2">
      <c r="A77" s="37">
        <v>19</v>
      </c>
      <c r="B77" s="38" t="s">
        <v>61</v>
      </c>
      <c r="C77" s="46" t="s">
        <v>415</v>
      </c>
      <c r="D77" s="24" t="s">
        <v>74</v>
      </c>
      <c r="E77" s="69">
        <v>40</v>
      </c>
      <c r="F77" s="70"/>
      <c r="G77" s="67"/>
      <c r="H77" s="47"/>
      <c r="I77" s="67"/>
      <c r="J77" s="67"/>
      <c r="K77" s="48"/>
      <c r="L77" s="49"/>
      <c r="M77" s="47"/>
      <c r="N77" s="47"/>
      <c r="O77" s="47"/>
      <c r="P77" s="48"/>
    </row>
    <row r="78" spans="1:16" x14ac:dyDescent="0.2">
      <c r="A78" s="37">
        <v>20</v>
      </c>
      <c r="B78" s="38" t="s">
        <v>61</v>
      </c>
      <c r="C78" s="46" t="s">
        <v>416</v>
      </c>
      <c r="D78" s="24" t="s">
        <v>74</v>
      </c>
      <c r="E78" s="69">
        <v>18</v>
      </c>
      <c r="F78" s="70"/>
      <c r="G78" s="67"/>
      <c r="H78" s="47"/>
      <c r="I78" s="67"/>
      <c r="J78" s="67"/>
      <c r="K78" s="48"/>
      <c r="L78" s="49"/>
      <c r="M78" s="47"/>
      <c r="N78" s="47"/>
      <c r="O78" s="47"/>
      <c r="P78" s="48"/>
    </row>
    <row r="79" spans="1:16" x14ac:dyDescent="0.2">
      <c r="A79" s="37">
        <v>21</v>
      </c>
      <c r="B79" s="38" t="s">
        <v>61</v>
      </c>
      <c r="C79" s="46" t="s">
        <v>417</v>
      </c>
      <c r="D79" s="24" t="s">
        <v>73</v>
      </c>
      <c r="E79" s="69">
        <v>2</v>
      </c>
      <c r="F79" s="70"/>
      <c r="G79" s="67"/>
      <c r="H79" s="47"/>
      <c r="I79" s="67"/>
      <c r="J79" s="67"/>
      <c r="K79" s="48"/>
      <c r="L79" s="49"/>
      <c r="M79" s="47"/>
      <c r="N79" s="47"/>
      <c r="O79" s="47"/>
      <c r="P79" s="48"/>
    </row>
    <row r="80" spans="1:16" x14ac:dyDescent="0.2">
      <c r="A80" s="37">
        <v>22</v>
      </c>
      <c r="B80" s="38" t="s">
        <v>61</v>
      </c>
      <c r="C80" s="46" t="s">
        <v>418</v>
      </c>
      <c r="D80" s="24" t="s">
        <v>75</v>
      </c>
      <c r="E80" s="69">
        <v>1</v>
      </c>
      <c r="F80" s="70"/>
      <c r="G80" s="67"/>
      <c r="H80" s="47"/>
      <c r="I80" s="67"/>
      <c r="J80" s="67"/>
      <c r="K80" s="48"/>
      <c r="L80" s="49"/>
      <c r="M80" s="47"/>
      <c r="N80" s="47"/>
      <c r="O80" s="47"/>
      <c r="P80" s="48"/>
    </row>
    <row r="81" spans="1:16" x14ac:dyDescent="0.2">
      <c r="A81" s="37"/>
      <c r="B81" s="38"/>
      <c r="C81" s="46" t="s">
        <v>419</v>
      </c>
      <c r="D81" s="24"/>
      <c r="E81" s="69"/>
      <c r="F81" s="70"/>
      <c r="G81" s="67"/>
      <c r="H81" s="47"/>
      <c r="I81" s="67"/>
      <c r="J81" s="67"/>
      <c r="K81" s="48"/>
      <c r="L81" s="49"/>
      <c r="M81" s="47"/>
      <c r="N81" s="47"/>
      <c r="O81" s="47"/>
      <c r="P81" s="48"/>
    </row>
    <row r="82" spans="1:16" x14ac:dyDescent="0.2">
      <c r="A82" s="37">
        <v>23</v>
      </c>
      <c r="B82" s="38" t="s">
        <v>61</v>
      </c>
      <c r="C82" s="46" t="s">
        <v>420</v>
      </c>
      <c r="D82" s="24" t="s">
        <v>74</v>
      </c>
      <c r="E82" s="69">
        <v>160</v>
      </c>
      <c r="F82" s="70"/>
      <c r="G82" s="67"/>
      <c r="H82" s="47"/>
      <c r="I82" s="67"/>
      <c r="J82" s="67"/>
      <c r="K82" s="48"/>
      <c r="L82" s="49"/>
      <c r="M82" s="47"/>
      <c r="N82" s="47"/>
      <c r="O82" s="47"/>
      <c r="P82" s="48"/>
    </row>
    <row r="83" spans="1:16" x14ac:dyDescent="0.2">
      <c r="A83" s="37">
        <v>24</v>
      </c>
      <c r="B83" s="38" t="s">
        <v>61</v>
      </c>
      <c r="C83" s="46" t="s">
        <v>421</v>
      </c>
      <c r="D83" s="24" t="s">
        <v>76</v>
      </c>
      <c r="E83" s="69">
        <v>45</v>
      </c>
      <c r="F83" s="70"/>
      <c r="G83" s="67"/>
      <c r="H83" s="47"/>
      <c r="I83" s="67"/>
      <c r="J83" s="67"/>
      <c r="K83" s="48"/>
      <c r="L83" s="49"/>
      <c r="M83" s="47"/>
      <c r="N83" s="47"/>
      <c r="O83" s="47"/>
      <c r="P83" s="48"/>
    </row>
    <row r="84" spans="1:16" x14ac:dyDescent="0.2">
      <c r="A84" s="37"/>
      <c r="B84" s="38"/>
      <c r="C84" s="46" t="s">
        <v>257</v>
      </c>
      <c r="D84" s="24"/>
      <c r="E84" s="69"/>
      <c r="F84" s="70"/>
      <c r="G84" s="67"/>
      <c r="H84" s="47"/>
      <c r="I84" s="67"/>
      <c r="J84" s="67"/>
      <c r="K84" s="48"/>
      <c r="L84" s="49"/>
      <c r="M84" s="47"/>
      <c r="N84" s="47"/>
      <c r="O84" s="47"/>
      <c r="P84" s="48"/>
    </row>
    <row r="85" spans="1:16" x14ac:dyDescent="0.2">
      <c r="A85" s="37">
        <v>25</v>
      </c>
      <c r="B85" s="38" t="s">
        <v>61</v>
      </c>
      <c r="C85" s="46" t="s">
        <v>422</v>
      </c>
      <c r="D85" s="24" t="s">
        <v>75</v>
      </c>
      <c r="E85" s="69">
        <v>1</v>
      </c>
      <c r="F85" s="70"/>
      <c r="G85" s="67"/>
      <c r="H85" s="47"/>
      <c r="I85" s="67"/>
      <c r="J85" s="67"/>
      <c r="K85" s="48"/>
      <c r="L85" s="49"/>
      <c r="M85" s="47"/>
      <c r="N85" s="47"/>
      <c r="O85" s="47"/>
      <c r="P85" s="48"/>
    </row>
    <row r="86" spans="1:16" x14ac:dyDescent="0.2">
      <c r="A86" s="37">
        <v>26</v>
      </c>
      <c r="B86" s="38" t="s">
        <v>61</v>
      </c>
      <c r="C86" s="46" t="s">
        <v>423</v>
      </c>
      <c r="D86" s="24" t="s">
        <v>75</v>
      </c>
      <c r="E86" s="69">
        <v>1</v>
      </c>
      <c r="F86" s="70"/>
      <c r="G86" s="67"/>
      <c r="H86" s="47"/>
      <c r="I86" s="67"/>
      <c r="J86" s="67"/>
      <c r="K86" s="48"/>
      <c r="L86" s="49"/>
      <c r="M86" s="47"/>
      <c r="N86" s="47"/>
      <c r="O86" s="47"/>
      <c r="P86" s="48"/>
    </row>
    <row r="87" spans="1:16" x14ac:dyDescent="0.2">
      <c r="A87" s="37"/>
      <c r="B87" s="38"/>
      <c r="C87" s="46" t="s">
        <v>361</v>
      </c>
      <c r="D87" s="24"/>
      <c r="E87" s="69"/>
      <c r="F87" s="70"/>
      <c r="G87" s="67"/>
      <c r="H87" s="47"/>
      <c r="I87" s="67"/>
      <c r="J87" s="67"/>
      <c r="K87" s="48"/>
      <c r="L87" s="49"/>
      <c r="M87" s="47"/>
      <c r="N87" s="47"/>
      <c r="O87" s="47"/>
      <c r="P87" s="48"/>
    </row>
    <row r="88" spans="1:16" ht="22.5" x14ac:dyDescent="0.2">
      <c r="A88" s="37">
        <v>27</v>
      </c>
      <c r="B88" s="38" t="s">
        <v>61</v>
      </c>
      <c r="C88" s="46" t="s">
        <v>362</v>
      </c>
      <c r="D88" s="24" t="s">
        <v>73</v>
      </c>
      <c r="E88" s="69">
        <v>4</v>
      </c>
      <c r="F88" s="70"/>
      <c r="G88" s="67"/>
      <c r="H88" s="47"/>
      <c r="I88" s="67"/>
      <c r="J88" s="67"/>
      <c r="K88" s="48"/>
      <c r="L88" s="49"/>
      <c r="M88" s="47"/>
      <c r="N88" s="47"/>
      <c r="O88" s="47"/>
      <c r="P88" s="48"/>
    </row>
    <row r="89" spans="1:16" ht="22.5" x14ac:dyDescent="0.2">
      <c r="A89" s="37">
        <v>28</v>
      </c>
      <c r="B89" s="38" t="s">
        <v>61</v>
      </c>
      <c r="C89" s="46" t="s">
        <v>363</v>
      </c>
      <c r="D89" s="24" t="s">
        <v>74</v>
      </c>
      <c r="E89" s="69">
        <v>2</v>
      </c>
      <c r="F89" s="70"/>
      <c r="G89" s="67"/>
      <c r="H89" s="47"/>
      <c r="I89" s="67"/>
      <c r="J89" s="67"/>
      <c r="K89" s="48"/>
      <c r="L89" s="49"/>
      <c r="M89" s="47"/>
      <c r="N89" s="47"/>
      <c r="O89" s="47"/>
      <c r="P89" s="48"/>
    </row>
    <row r="90" spans="1:16" ht="22.5" x14ac:dyDescent="0.2">
      <c r="A90" s="37">
        <v>29</v>
      </c>
      <c r="B90" s="38" t="s">
        <v>61</v>
      </c>
      <c r="C90" s="46" t="s">
        <v>364</v>
      </c>
      <c r="D90" s="24" t="s">
        <v>74</v>
      </c>
      <c r="E90" s="69">
        <v>6</v>
      </c>
      <c r="F90" s="70"/>
      <c r="G90" s="67"/>
      <c r="H90" s="47"/>
      <c r="I90" s="67"/>
      <c r="J90" s="67"/>
      <c r="K90" s="48"/>
      <c r="L90" s="49"/>
      <c r="M90" s="47"/>
      <c r="N90" s="47"/>
      <c r="O90" s="47"/>
      <c r="P90" s="48"/>
    </row>
    <row r="91" spans="1:16" x14ac:dyDescent="0.2">
      <c r="A91" s="37"/>
      <c r="B91" s="38"/>
      <c r="C91" s="46" t="s">
        <v>365</v>
      </c>
      <c r="D91" s="24"/>
      <c r="E91" s="69"/>
      <c r="F91" s="70"/>
      <c r="G91" s="67"/>
      <c r="H91" s="47"/>
      <c r="I91" s="67"/>
      <c r="J91" s="67"/>
      <c r="K91" s="48"/>
      <c r="L91" s="49"/>
      <c r="M91" s="47"/>
      <c r="N91" s="47"/>
      <c r="O91" s="47"/>
      <c r="P91" s="48"/>
    </row>
    <row r="92" spans="1:16" x14ac:dyDescent="0.2">
      <c r="A92" s="37">
        <v>30</v>
      </c>
      <c r="B92" s="38" t="s">
        <v>61</v>
      </c>
      <c r="C92" s="46" t="s">
        <v>366</v>
      </c>
      <c r="D92" s="24" t="s">
        <v>74</v>
      </c>
      <c r="E92" s="69">
        <v>9</v>
      </c>
      <c r="F92" s="70"/>
      <c r="G92" s="67"/>
      <c r="H92" s="47"/>
      <c r="I92" s="67"/>
      <c r="J92" s="67"/>
      <c r="K92" s="48"/>
      <c r="L92" s="49"/>
      <c r="M92" s="47"/>
      <c r="N92" s="47"/>
      <c r="O92" s="47"/>
      <c r="P92" s="48"/>
    </row>
    <row r="93" spans="1:16" x14ac:dyDescent="0.2">
      <c r="A93" s="37">
        <v>31</v>
      </c>
      <c r="B93" s="38" t="s">
        <v>61</v>
      </c>
      <c r="C93" s="46" t="s">
        <v>367</v>
      </c>
      <c r="D93" s="24" t="s">
        <v>74</v>
      </c>
      <c r="E93" s="69">
        <v>3</v>
      </c>
      <c r="F93" s="70"/>
      <c r="G93" s="67"/>
      <c r="H93" s="47"/>
      <c r="I93" s="67"/>
      <c r="J93" s="67"/>
      <c r="K93" s="48"/>
      <c r="L93" s="49"/>
      <c r="M93" s="47"/>
      <c r="N93" s="47"/>
      <c r="O93" s="47"/>
      <c r="P93" s="48"/>
    </row>
    <row r="94" spans="1:16" ht="22.5" x14ac:dyDescent="0.2">
      <c r="A94" s="37">
        <v>32</v>
      </c>
      <c r="B94" s="38" t="s">
        <v>61</v>
      </c>
      <c r="C94" s="46" t="s">
        <v>368</v>
      </c>
      <c r="D94" s="24" t="s">
        <v>73</v>
      </c>
      <c r="E94" s="69">
        <v>3</v>
      </c>
      <c r="F94" s="70"/>
      <c r="G94" s="67"/>
      <c r="H94" s="47"/>
      <c r="I94" s="67"/>
      <c r="J94" s="67"/>
      <c r="K94" s="48"/>
      <c r="L94" s="49"/>
      <c r="M94" s="47"/>
      <c r="N94" s="47"/>
      <c r="O94" s="47"/>
      <c r="P94" s="48"/>
    </row>
    <row r="95" spans="1:16" ht="22.5" x14ac:dyDescent="0.2">
      <c r="A95" s="37">
        <v>33</v>
      </c>
      <c r="B95" s="38" t="s">
        <v>61</v>
      </c>
      <c r="C95" s="46" t="s">
        <v>369</v>
      </c>
      <c r="D95" s="24" t="s">
        <v>73</v>
      </c>
      <c r="E95" s="69">
        <v>1</v>
      </c>
      <c r="F95" s="70"/>
      <c r="G95" s="67"/>
      <c r="H95" s="47"/>
      <c r="I95" s="67"/>
      <c r="J95" s="67"/>
      <c r="K95" s="48"/>
      <c r="L95" s="49"/>
      <c r="M95" s="47"/>
      <c r="N95" s="47"/>
      <c r="O95" s="47"/>
      <c r="P95" s="48"/>
    </row>
    <row r="96" spans="1:16" x14ac:dyDescent="0.2">
      <c r="A96" s="37"/>
      <c r="B96" s="38"/>
      <c r="C96" s="46" t="s">
        <v>424</v>
      </c>
      <c r="D96" s="24"/>
      <c r="E96" s="69"/>
      <c r="F96" s="70"/>
      <c r="G96" s="67"/>
      <c r="H96" s="47"/>
      <c r="I96" s="67"/>
      <c r="J96" s="67"/>
      <c r="K96" s="48"/>
      <c r="L96" s="49"/>
      <c r="M96" s="47"/>
      <c r="N96" s="47"/>
      <c r="O96" s="47"/>
      <c r="P96" s="48"/>
    </row>
    <row r="97" spans="1:16" x14ac:dyDescent="0.2">
      <c r="A97" s="37">
        <v>34</v>
      </c>
      <c r="B97" s="38" t="s">
        <v>61</v>
      </c>
      <c r="C97" s="46" t="s">
        <v>371</v>
      </c>
      <c r="D97" s="24" t="s">
        <v>73</v>
      </c>
      <c r="E97" s="69">
        <v>1</v>
      </c>
      <c r="F97" s="70"/>
      <c r="G97" s="67"/>
      <c r="H97" s="47"/>
      <c r="I97" s="67"/>
      <c r="J97" s="67"/>
      <c r="K97" s="48"/>
      <c r="L97" s="49"/>
      <c r="M97" s="47"/>
      <c r="N97" s="47"/>
      <c r="O97" s="47"/>
      <c r="P97" s="48"/>
    </row>
    <row r="98" spans="1:16" ht="22.5" x14ac:dyDescent="0.2">
      <c r="A98" s="37">
        <v>35</v>
      </c>
      <c r="B98" s="38" t="s">
        <v>61</v>
      </c>
      <c r="C98" s="46" t="s">
        <v>372</v>
      </c>
      <c r="D98" s="24" t="s">
        <v>73</v>
      </c>
      <c r="E98" s="69">
        <v>1</v>
      </c>
      <c r="F98" s="70"/>
      <c r="G98" s="67"/>
      <c r="H98" s="47"/>
      <c r="I98" s="67"/>
      <c r="J98" s="67"/>
      <c r="K98" s="48"/>
      <c r="L98" s="49"/>
      <c r="M98" s="47"/>
      <c r="N98" s="47"/>
      <c r="O98" s="47"/>
      <c r="P98" s="48"/>
    </row>
    <row r="99" spans="1:16" x14ac:dyDescent="0.2">
      <c r="A99" s="37">
        <v>36</v>
      </c>
      <c r="B99" s="38" t="s">
        <v>61</v>
      </c>
      <c r="C99" s="46" t="s">
        <v>373</v>
      </c>
      <c r="D99" s="24" t="s">
        <v>73</v>
      </c>
      <c r="E99" s="69">
        <v>12</v>
      </c>
      <c r="F99" s="70"/>
      <c r="G99" s="67"/>
      <c r="H99" s="47"/>
      <c r="I99" s="67"/>
      <c r="J99" s="67"/>
      <c r="K99" s="48"/>
      <c r="L99" s="49"/>
      <c r="M99" s="47"/>
      <c r="N99" s="47"/>
      <c r="O99" s="47"/>
      <c r="P99" s="48"/>
    </row>
    <row r="100" spans="1:16" x14ac:dyDescent="0.2">
      <c r="A100" s="37">
        <v>37</v>
      </c>
      <c r="B100" s="38" t="s">
        <v>61</v>
      </c>
      <c r="C100" s="46" t="s">
        <v>375</v>
      </c>
      <c r="D100" s="24" t="s">
        <v>73</v>
      </c>
      <c r="E100" s="69">
        <v>1</v>
      </c>
      <c r="F100" s="70"/>
      <c r="G100" s="67"/>
      <c r="H100" s="47"/>
      <c r="I100" s="67"/>
      <c r="J100" s="67"/>
      <c r="K100" s="48"/>
      <c r="L100" s="49"/>
      <c r="M100" s="47"/>
      <c r="N100" s="47"/>
      <c r="O100" s="47"/>
      <c r="P100" s="48"/>
    </row>
    <row r="101" spans="1:16" x14ac:dyDescent="0.2">
      <c r="A101" s="37"/>
      <c r="B101" s="38"/>
      <c r="C101" s="46" t="s">
        <v>376</v>
      </c>
      <c r="D101" s="24"/>
      <c r="E101" s="69"/>
      <c r="F101" s="70"/>
      <c r="G101" s="67"/>
      <c r="H101" s="47"/>
      <c r="I101" s="67"/>
      <c r="J101" s="67"/>
      <c r="K101" s="48"/>
      <c r="L101" s="49"/>
      <c r="M101" s="47"/>
      <c r="N101" s="47"/>
      <c r="O101" s="47"/>
      <c r="P101" s="48"/>
    </row>
    <row r="102" spans="1:16" x14ac:dyDescent="0.2">
      <c r="A102" s="37">
        <v>38</v>
      </c>
      <c r="B102" s="38" t="s">
        <v>61</v>
      </c>
      <c r="C102" s="46" t="s">
        <v>425</v>
      </c>
      <c r="D102" s="24" t="s">
        <v>73</v>
      </c>
      <c r="E102" s="69">
        <v>6</v>
      </c>
      <c r="F102" s="70"/>
      <c r="G102" s="67"/>
      <c r="H102" s="47"/>
      <c r="I102" s="67"/>
      <c r="J102" s="67"/>
      <c r="K102" s="48"/>
      <c r="L102" s="49"/>
      <c r="M102" s="47"/>
      <c r="N102" s="47"/>
      <c r="O102" s="47"/>
      <c r="P102" s="48"/>
    </row>
    <row r="103" spans="1:16" x14ac:dyDescent="0.2">
      <c r="A103" s="37">
        <v>39</v>
      </c>
      <c r="B103" s="38" t="s">
        <v>61</v>
      </c>
      <c r="C103" s="46" t="s">
        <v>426</v>
      </c>
      <c r="D103" s="24" t="s">
        <v>73</v>
      </c>
      <c r="E103" s="69">
        <v>3</v>
      </c>
      <c r="F103" s="70"/>
      <c r="G103" s="67"/>
      <c r="H103" s="47"/>
      <c r="I103" s="67"/>
      <c r="J103" s="67"/>
      <c r="K103" s="48"/>
      <c r="L103" s="49"/>
      <c r="M103" s="47"/>
      <c r="N103" s="47"/>
      <c r="O103" s="47"/>
      <c r="P103" s="48"/>
    </row>
    <row r="104" spans="1:16" ht="22.5" x14ac:dyDescent="0.2">
      <c r="A104" s="37">
        <v>40</v>
      </c>
      <c r="B104" s="38" t="s">
        <v>61</v>
      </c>
      <c r="C104" s="46" t="s">
        <v>380</v>
      </c>
      <c r="D104" s="24" t="s">
        <v>73</v>
      </c>
      <c r="E104" s="69">
        <v>1</v>
      </c>
      <c r="F104" s="70"/>
      <c r="G104" s="67"/>
      <c r="H104" s="47"/>
      <c r="I104" s="67"/>
      <c r="J104" s="67"/>
      <c r="K104" s="48"/>
      <c r="L104" s="49"/>
      <c r="M104" s="47"/>
      <c r="N104" s="47"/>
      <c r="O104" s="47"/>
      <c r="P104" s="48"/>
    </row>
    <row r="105" spans="1:16" ht="22.5" x14ac:dyDescent="0.2">
      <c r="A105" s="37">
        <v>41</v>
      </c>
      <c r="B105" s="38" t="s">
        <v>61</v>
      </c>
      <c r="C105" s="46" t="s">
        <v>381</v>
      </c>
      <c r="D105" s="24" t="s">
        <v>73</v>
      </c>
      <c r="E105" s="69">
        <v>3</v>
      </c>
      <c r="F105" s="70"/>
      <c r="G105" s="67"/>
      <c r="H105" s="47"/>
      <c r="I105" s="67"/>
      <c r="J105" s="67"/>
      <c r="K105" s="48"/>
      <c r="L105" s="49"/>
      <c r="M105" s="47"/>
      <c r="N105" s="47"/>
      <c r="O105" s="47"/>
      <c r="P105" s="48"/>
    </row>
    <row r="106" spans="1:16" ht="22.5" x14ac:dyDescent="0.2">
      <c r="A106" s="37">
        <v>42</v>
      </c>
      <c r="B106" s="38" t="s">
        <v>61</v>
      </c>
      <c r="C106" s="46" t="s">
        <v>382</v>
      </c>
      <c r="D106" s="24" t="s">
        <v>75</v>
      </c>
      <c r="E106" s="69">
        <v>1</v>
      </c>
      <c r="F106" s="70"/>
      <c r="G106" s="67"/>
      <c r="H106" s="47"/>
      <c r="I106" s="67"/>
      <c r="J106" s="67"/>
      <c r="K106" s="48"/>
      <c r="L106" s="49"/>
      <c r="M106" s="47"/>
      <c r="N106" s="47"/>
      <c r="O106" s="47"/>
      <c r="P106" s="48"/>
    </row>
    <row r="107" spans="1:16" x14ac:dyDescent="0.2">
      <c r="A107" s="37">
        <v>43</v>
      </c>
      <c r="B107" s="38" t="s">
        <v>61</v>
      </c>
      <c r="C107" s="46" t="s">
        <v>383</v>
      </c>
      <c r="D107" s="24" t="s">
        <v>427</v>
      </c>
      <c r="E107" s="69">
        <v>1</v>
      </c>
      <c r="F107" s="70"/>
      <c r="G107" s="67"/>
      <c r="H107" s="47"/>
      <c r="I107" s="67"/>
      <c r="J107" s="67"/>
      <c r="K107" s="48"/>
      <c r="L107" s="49"/>
      <c r="M107" s="47"/>
      <c r="N107" s="47"/>
      <c r="O107" s="47"/>
      <c r="P107" s="48"/>
    </row>
    <row r="108" spans="1:16" x14ac:dyDescent="0.2">
      <c r="A108" s="37">
        <v>44</v>
      </c>
      <c r="B108" s="38" t="s">
        <v>61</v>
      </c>
      <c r="C108" s="46" t="s">
        <v>384</v>
      </c>
      <c r="D108" s="24" t="s">
        <v>428</v>
      </c>
      <c r="E108" s="69">
        <v>40</v>
      </c>
      <c r="F108" s="70"/>
      <c r="G108" s="67"/>
      <c r="H108" s="47"/>
      <c r="I108" s="67"/>
      <c r="J108" s="67"/>
      <c r="K108" s="48"/>
      <c r="L108" s="49"/>
      <c r="M108" s="47"/>
      <c r="N108" s="47"/>
      <c r="O108" s="47"/>
      <c r="P108" s="48"/>
    </row>
    <row r="109" spans="1:16" x14ac:dyDescent="0.2">
      <c r="A109" s="37">
        <v>45</v>
      </c>
      <c r="B109" s="38" t="s">
        <v>61</v>
      </c>
      <c r="C109" s="46" t="s">
        <v>385</v>
      </c>
      <c r="D109" s="24" t="s">
        <v>73</v>
      </c>
      <c r="E109" s="69">
        <v>3</v>
      </c>
      <c r="F109" s="70"/>
      <c r="G109" s="67"/>
      <c r="H109" s="47"/>
      <c r="I109" s="67"/>
      <c r="J109" s="67"/>
      <c r="K109" s="48"/>
      <c r="L109" s="49"/>
      <c r="M109" s="47"/>
      <c r="N109" s="47"/>
      <c r="O109" s="47"/>
      <c r="P109" s="48"/>
    </row>
    <row r="110" spans="1:16" x14ac:dyDescent="0.2">
      <c r="A110" s="37">
        <v>46</v>
      </c>
      <c r="B110" s="38" t="s">
        <v>61</v>
      </c>
      <c r="C110" s="46" t="s">
        <v>387</v>
      </c>
      <c r="D110" s="24" t="s">
        <v>74</v>
      </c>
      <c r="E110" s="69">
        <v>9</v>
      </c>
      <c r="F110" s="70"/>
      <c r="G110" s="67"/>
      <c r="H110" s="47"/>
      <c r="I110" s="67"/>
      <c r="J110" s="67"/>
      <c r="K110" s="48"/>
      <c r="L110" s="49"/>
      <c r="M110" s="47"/>
      <c r="N110" s="47"/>
      <c r="O110" s="47"/>
      <c r="P110" s="48"/>
    </row>
    <row r="111" spans="1:16" x14ac:dyDescent="0.2">
      <c r="A111" s="37">
        <v>47</v>
      </c>
      <c r="B111" s="38" t="s">
        <v>61</v>
      </c>
      <c r="C111" s="46" t="s">
        <v>386</v>
      </c>
      <c r="D111" s="24" t="s">
        <v>74</v>
      </c>
      <c r="E111" s="69">
        <v>3</v>
      </c>
      <c r="F111" s="70"/>
      <c r="G111" s="67"/>
      <c r="H111" s="47"/>
      <c r="I111" s="67"/>
      <c r="J111" s="67"/>
      <c r="K111" s="48"/>
      <c r="L111" s="49"/>
      <c r="M111" s="47"/>
      <c r="N111" s="47"/>
      <c r="O111" s="47"/>
      <c r="P111" s="48"/>
    </row>
    <row r="112" spans="1:16" ht="22.5" x14ac:dyDescent="0.2">
      <c r="A112" s="37">
        <v>48</v>
      </c>
      <c r="B112" s="38" t="s">
        <v>61</v>
      </c>
      <c r="C112" s="46" t="s">
        <v>388</v>
      </c>
      <c r="D112" s="24" t="s">
        <v>73</v>
      </c>
      <c r="E112" s="69">
        <v>1</v>
      </c>
      <c r="F112" s="70"/>
      <c r="G112" s="67"/>
      <c r="H112" s="47"/>
      <c r="I112" s="67"/>
      <c r="J112" s="67"/>
      <c r="K112" s="48"/>
      <c r="L112" s="49"/>
      <c r="M112" s="47"/>
      <c r="N112" s="47"/>
      <c r="O112" s="47"/>
      <c r="P112" s="48"/>
    </row>
    <row r="113" spans="1:16" x14ac:dyDescent="0.2">
      <c r="A113" s="37">
        <v>49</v>
      </c>
      <c r="B113" s="38" t="s">
        <v>61</v>
      </c>
      <c r="C113" s="46" t="s">
        <v>389</v>
      </c>
      <c r="D113" s="24" t="s">
        <v>74</v>
      </c>
      <c r="E113" s="69">
        <v>3</v>
      </c>
      <c r="F113" s="70"/>
      <c r="G113" s="67"/>
      <c r="H113" s="47"/>
      <c r="I113" s="67"/>
      <c r="J113" s="67"/>
      <c r="K113" s="48"/>
      <c r="L113" s="49"/>
      <c r="M113" s="47"/>
      <c r="N113" s="47"/>
      <c r="O113" s="47"/>
      <c r="P113" s="48"/>
    </row>
    <row r="114" spans="1:16" x14ac:dyDescent="0.2">
      <c r="A114" s="37">
        <v>50</v>
      </c>
      <c r="B114" s="38" t="s">
        <v>61</v>
      </c>
      <c r="C114" s="46" t="s">
        <v>391</v>
      </c>
      <c r="D114" s="24" t="s">
        <v>429</v>
      </c>
      <c r="E114" s="69">
        <v>1</v>
      </c>
      <c r="F114" s="70"/>
      <c r="G114" s="67"/>
      <c r="H114" s="47"/>
      <c r="I114" s="67"/>
      <c r="J114" s="67"/>
      <c r="K114" s="48"/>
      <c r="L114" s="49"/>
      <c r="M114" s="47"/>
      <c r="N114" s="47"/>
      <c r="O114" s="47"/>
      <c r="P114" s="48"/>
    </row>
    <row r="115" spans="1:16" x14ac:dyDescent="0.2">
      <c r="A115" s="37"/>
      <c r="B115" s="38"/>
      <c r="C115" s="46" t="s">
        <v>257</v>
      </c>
      <c r="D115" s="24"/>
      <c r="E115" s="69"/>
      <c r="F115" s="70"/>
      <c r="G115" s="67"/>
      <c r="H115" s="47"/>
      <c r="I115" s="67"/>
      <c r="J115" s="67"/>
      <c r="K115" s="48"/>
      <c r="L115" s="49"/>
      <c r="M115" s="47"/>
      <c r="N115" s="47"/>
      <c r="O115" s="47"/>
      <c r="P115" s="48"/>
    </row>
    <row r="116" spans="1:16" x14ac:dyDescent="0.2">
      <c r="A116" s="37"/>
      <c r="B116" s="38"/>
      <c r="C116" s="46" t="s">
        <v>360</v>
      </c>
      <c r="D116" s="24"/>
      <c r="E116" s="69"/>
      <c r="F116" s="70"/>
      <c r="G116" s="67"/>
      <c r="H116" s="47"/>
      <c r="I116" s="67"/>
      <c r="J116" s="67"/>
      <c r="K116" s="48"/>
      <c r="L116" s="49"/>
      <c r="M116" s="47"/>
      <c r="N116" s="47"/>
      <c r="O116" s="47"/>
      <c r="P116" s="48"/>
    </row>
    <row r="117" spans="1:16" x14ac:dyDescent="0.2">
      <c r="A117" s="37">
        <v>51</v>
      </c>
      <c r="B117" s="38" t="s">
        <v>61</v>
      </c>
      <c r="C117" s="46" t="s">
        <v>392</v>
      </c>
      <c r="D117" s="24" t="s">
        <v>74</v>
      </c>
      <c r="E117" s="69">
        <v>1</v>
      </c>
      <c r="F117" s="70"/>
      <c r="G117" s="67"/>
      <c r="H117" s="47"/>
      <c r="I117" s="67"/>
      <c r="J117" s="67"/>
      <c r="K117" s="48"/>
      <c r="L117" s="49"/>
      <c r="M117" s="47"/>
      <c r="N117" s="47"/>
      <c r="O117" s="47"/>
      <c r="P117" s="48"/>
    </row>
    <row r="118" spans="1:16" x14ac:dyDescent="0.2">
      <c r="A118" s="37">
        <v>52</v>
      </c>
      <c r="B118" s="38" t="s">
        <v>61</v>
      </c>
      <c r="C118" s="46" t="s">
        <v>393</v>
      </c>
      <c r="D118" s="24" t="s">
        <v>432</v>
      </c>
      <c r="E118" s="69">
        <v>1</v>
      </c>
      <c r="F118" s="70"/>
      <c r="G118" s="67"/>
      <c r="H118" s="47"/>
      <c r="I118" s="67"/>
      <c r="J118" s="67"/>
      <c r="K118" s="48"/>
      <c r="L118" s="49"/>
      <c r="M118" s="47"/>
      <c r="N118" s="47"/>
      <c r="O118" s="47"/>
      <c r="P118" s="48"/>
    </row>
    <row r="119" spans="1:16" ht="22.5" x14ac:dyDescent="0.2">
      <c r="A119" s="37">
        <v>53</v>
      </c>
      <c r="B119" s="38" t="s">
        <v>61</v>
      </c>
      <c r="C119" s="46" t="s">
        <v>394</v>
      </c>
      <c r="D119" s="24" t="s">
        <v>432</v>
      </c>
      <c r="E119" s="69">
        <v>1</v>
      </c>
      <c r="F119" s="70"/>
      <c r="G119" s="67"/>
      <c r="H119" s="47"/>
      <c r="I119" s="67"/>
      <c r="J119" s="67"/>
      <c r="K119" s="48"/>
      <c r="L119" s="49"/>
      <c r="M119" s="47"/>
      <c r="N119" s="47"/>
      <c r="O119" s="47"/>
      <c r="P119" s="48"/>
    </row>
    <row r="120" spans="1:16" ht="12" thickBot="1" x14ac:dyDescent="0.25">
      <c r="A120" s="37">
        <v>54</v>
      </c>
      <c r="B120" s="38" t="s">
        <v>61</v>
      </c>
      <c r="C120" s="46" t="s">
        <v>395</v>
      </c>
      <c r="D120" s="24" t="s">
        <v>433</v>
      </c>
      <c r="E120" s="69">
        <v>1</v>
      </c>
      <c r="F120" s="70"/>
      <c r="G120" s="67"/>
      <c r="H120" s="47"/>
      <c r="I120" s="67"/>
      <c r="J120" s="67"/>
      <c r="K120" s="48"/>
      <c r="L120" s="49"/>
      <c r="M120" s="47"/>
      <c r="N120" s="47"/>
      <c r="O120" s="47"/>
      <c r="P120" s="48"/>
    </row>
    <row r="121" spans="1:16" ht="12" thickBot="1" x14ac:dyDescent="0.25">
      <c r="A121" s="164" t="s">
        <v>435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6"/>
      <c r="L121" s="71">
        <f>SUM(L14:L120)</f>
        <v>0</v>
      </c>
      <c r="M121" s="72">
        <f>SUM(M14:M120)</f>
        <v>0</v>
      </c>
      <c r="N121" s="72">
        <f>SUM(N14:N120)</f>
        <v>0</v>
      </c>
      <c r="O121" s="72">
        <f>SUM(O14:O120)</f>
        <v>0</v>
      </c>
      <c r="P121" s="73">
        <f>SUM(P14:P120)</f>
        <v>0</v>
      </c>
    </row>
    <row r="122" spans="1:16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1" t="s">
        <v>14</v>
      </c>
      <c r="B124" s="17"/>
      <c r="C124" s="163">
        <f>'Kops a'!C34:H34</f>
        <v>0</v>
      </c>
      <c r="D124" s="163"/>
      <c r="E124" s="163"/>
      <c r="F124" s="163"/>
      <c r="G124" s="163"/>
      <c r="H124" s="163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00" t="s">
        <v>15</v>
      </c>
      <c r="D125" s="100"/>
      <c r="E125" s="100"/>
      <c r="F125" s="100"/>
      <c r="G125" s="100"/>
      <c r="H125" s="100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">
      <c r="A127" s="88" t="str">
        <f>'Kops a'!A37</f>
        <v xml:space="preserve">Tāme sastādīta </v>
      </c>
      <c r="B127" s="89"/>
      <c r="C127" s="89"/>
      <c r="D127" s="89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">
      <c r="A129" s="1" t="s">
        <v>37</v>
      </c>
      <c r="B129" s="17"/>
      <c r="C129" s="163">
        <f>'Kops a'!C39:H39</f>
        <v>0</v>
      </c>
      <c r="D129" s="163"/>
      <c r="E129" s="163"/>
      <c r="F129" s="163"/>
      <c r="G129" s="163"/>
      <c r="H129" s="163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">
      <c r="A130" s="17"/>
      <c r="B130" s="17"/>
      <c r="C130" s="100" t="s">
        <v>15</v>
      </c>
      <c r="D130" s="100"/>
      <c r="E130" s="100"/>
      <c r="F130" s="100"/>
      <c r="G130" s="100"/>
      <c r="H130" s="100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">
      <c r="A132" s="88" t="s">
        <v>54</v>
      </c>
      <c r="B132" s="89"/>
      <c r="C132" s="93">
        <f>'Kops a'!C42</f>
        <v>0</v>
      </c>
      <c r="D132" s="50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</sheetData>
  <mergeCells count="22">
    <mergeCell ref="C130:H130"/>
    <mergeCell ref="C4:I4"/>
    <mergeCell ref="F12:K12"/>
    <mergeCell ref="A9:F9"/>
    <mergeCell ref="J9:M9"/>
    <mergeCell ref="D8:L8"/>
    <mergeCell ref="A121:K121"/>
    <mergeCell ref="C124:H124"/>
    <mergeCell ref="C125:H125"/>
    <mergeCell ref="C129:H12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120 D15:G120 A15:B120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121:K121">
    <cfRule type="containsText" dxfId="14" priority="20" operator="containsText" text="Tiešās izmaksas kopā, t. sk. darba devēja sociālais nodoklis __.__% ">
      <formula>NOT(ISERROR(SEARCH("Tiešās izmaksas kopā, t. sk. darba devēja sociālais nodoklis __.__% ",A121)))</formula>
    </cfRule>
  </conditionalFormatting>
  <conditionalFormatting sqref="K14:P120 L121:P121 H14:H120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120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129:H129">
    <cfRule type="cellIs" dxfId="5" priority="4" operator="equal">
      <formula>0</formula>
    </cfRule>
  </conditionalFormatting>
  <conditionalFormatting sqref="C124:H124">
    <cfRule type="cellIs" dxfId="4" priority="3" operator="equal">
      <formula>0</formula>
    </cfRule>
  </conditionalFormatting>
  <conditionalFormatting sqref="C129:H129 C132 C124:H124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______________",A127)))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A127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_________________________________",A132)))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2"/>
  <sheetViews>
    <sheetView zoomScale="130" zoomScaleNormal="130" workbookViewId="0">
      <selection activeCell="A25" sqref="A25:D2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2"/>
      <c r="H1" s="102"/>
      <c r="I1" s="102"/>
    </row>
    <row r="2" spans="1:9" x14ac:dyDescent="0.2">
      <c r="A2" s="108" t="s">
        <v>16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09" t="s">
        <v>17</v>
      </c>
      <c r="D4" s="109"/>
      <c r="E4" s="109"/>
      <c r="F4" s="109"/>
      <c r="G4" s="109"/>
      <c r="H4" s="109"/>
      <c r="I4" s="109"/>
    </row>
    <row r="5" spans="1:9" ht="11.25" customHeight="1" x14ac:dyDescent="0.2">
      <c r="A5" s="87"/>
      <c r="B5" s="87"/>
      <c r="C5" s="111" t="s">
        <v>52</v>
      </c>
      <c r="D5" s="111"/>
      <c r="E5" s="111"/>
      <c r="F5" s="111"/>
      <c r="G5" s="111"/>
      <c r="H5" s="111"/>
      <c r="I5" s="111"/>
    </row>
    <row r="6" spans="1:9" x14ac:dyDescent="0.2">
      <c r="A6" s="106" t="s">
        <v>18</v>
      </c>
      <c r="B6" s="106"/>
      <c r="C6" s="106"/>
      <c r="D6" s="110" t="str">
        <f>'Kopt a'!B13</f>
        <v>Daudzdzīvokļu dzīvojamās mājas energoefektivitātes paaugstināšana</v>
      </c>
      <c r="E6" s="110"/>
      <c r="F6" s="110"/>
      <c r="G6" s="110"/>
      <c r="H6" s="110"/>
      <c r="I6" s="110"/>
    </row>
    <row r="7" spans="1:9" x14ac:dyDescent="0.2">
      <c r="A7" s="106" t="s">
        <v>6</v>
      </c>
      <c r="B7" s="106"/>
      <c r="C7" s="106"/>
      <c r="D7" s="107" t="str">
        <f>'Kopt a'!B14</f>
        <v>Daudzdzīvokļu dzīvojamās mājas energoefektivitātes paaugstināšana</v>
      </c>
      <c r="E7" s="107"/>
      <c r="F7" s="107"/>
      <c r="G7" s="107"/>
      <c r="H7" s="107"/>
      <c r="I7" s="107"/>
    </row>
    <row r="8" spans="1:9" x14ac:dyDescent="0.2">
      <c r="A8" s="114" t="s">
        <v>19</v>
      </c>
      <c r="B8" s="114"/>
      <c r="C8" s="114"/>
      <c r="D8" s="107" t="str">
        <f>'Kopt a'!B15</f>
        <v>Pionieru iela 85, Jaunolaine, Olaines novads, LV-2127, Latvija</v>
      </c>
      <c r="E8" s="107"/>
      <c r="F8" s="107"/>
      <c r="G8" s="107"/>
      <c r="H8" s="107"/>
      <c r="I8" s="107"/>
    </row>
    <row r="9" spans="1:9" x14ac:dyDescent="0.2">
      <c r="A9" s="114" t="s">
        <v>20</v>
      </c>
      <c r="B9" s="114"/>
      <c r="C9" s="114"/>
      <c r="D9" s="107" t="str">
        <f>'Kopt a'!B16</f>
        <v>Iepirkums Nr. AS OŪS 2021/14_E</v>
      </c>
      <c r="E9" s="107"/>
      <c r="F9" s="107"/>
      <c r="G9" s="107"/>
      <c r="H9" s="107"/>
      <c r="I9" s="107"/>
    </row>
    <row r="10" spans="1:9" x14ac:dyDescent="0.2">
      <c r="C10" s="4" t="s">
        <v>21</v>
      </c>
      <c r="D10" s="115">
        <f>E29</f>
        <v>0</v>
      </c>
      <c r="E10" s="115"/>
      <c r="F10" s="80"/>
      <c r="G10" s="80"/>
      <c r="H10" s="80"/>
      <c r="I10" s="80"/>
    </row>
    <row r="11" spans="1:9" x14ac:dyDescent="0.2">
      <c r="C11" s="4" t="s">
        <v>22</v>
      </c>
      <c r="D11" s="115">
        <f>I25</f>
        <v>0</v>
      </c>
      <c r="E11" s="115"/>
      <c r="F11" s="80"/>
      <c r="G11" s="80"/>
      <c r="H11" s="80"/>
      <c r="I11" s="80"/>
    </row>
    <row r="12" spans="1:9" ht="12" thickBot="1" x14ac:dyDescent="0.25">
      <c r="F12" s="18"/>
      <c r="G12" s="18"/>
      <c r="H12" s="18"/>
      <c r="I12" s="18"/>
    </row>
    <row r="13" spans="1:9" x14ac:dyDescent="0.2">
      <c r="A13" s="116" t="s">
        <v>23</v>
      </c>
      <c r="B13" s="118" t="s">
        <v>24</v>
      </c>
      <c r="C13" s="124" t="s">
        <v>25</v>
      </c>
      <c r="D13" s="125"/>
      <c r="E13" s="128" t="s">
        <v>26</v>
      </c>
      <c r="F13" s="122" t="s">
        <v>27</v>
      </c>
      <c r="G13" s="123"/>
      <c r="H13" s="123"/>
      <c r="I13" s="112" t="s">
        <v>28</v>
      </c>
    </row>
    <row r="14" spans="1:9" ht="23.25" thickBot="1" x14ac:dyDescent="0.25">
      <c r="A14" s="117"/>
      <c r="B14" s="119"/>
      <c r="C14" s="126"/>
      <c r="D14" s="127"/>
      <c r="E14" s="129"/>
      <c r="F14" s="19" t="s">
        <v>29</v>
      </c>
      <c r="G14" s="20" t="s">
        <v>30</v>
      </c>
      <c r="H14" s="20" t="s">
        <v>31</v>
      </c>
      <c r="I14" s="113"/>
    </row>
    <row r="15" spans="1:9" x14ac:dyDescent="0.2">
      <c r="A15" s="98">
        <v>1</v>
      </c>
      <c r="B15" s="97">
        <v>1</v>
      </c>
      <c r="C15" s="130" t="str">
        <f>'1a'!C2:I2</f>
        <v>Būvlaukuma sagatavošana</v>
      </c>
      <c r="D15" s="131"/>
      <c r="E15" s="59">
        <f>'1a'!P28</f>
        <v>0</v>
      </c>
      <c r="F15" s="54">
        <f>'1a'!M28</f>
        <v>0</v>
      </c>
      <c r="G15" s="55">
        <f>'1a'!N28</f>
        <v>0</v>
      </c>
      <c r="H15" s="55">
        <f>'1a'!O28</f>
        <v>0</v>
      </c>
      <c r="I15" s="56">
        <f>'1a'!L28</f>
        <v>0</v>
      </c>
    </row>
    <row r="16" spans="1:9" x14ac:dyDescent="0.2">
      <c r="A16" s="98">
        <v>2</v>
      </c>
      <c r="B16" s="97">
        <v>2</v>
      </c>
      <c r="C16" s="120" t="str">
        <f>'2a'!C2:I2</f>
        <v>Vispārīgie celtniecības darbi</v>
      </c>
      <c r="D16" s="121"/>
      <c r="E16" s="60">
        <f>'2a'!P72</f>
        <v>0</v>
      </c>
      <c r="F16" s="45">
        <f>'2a'!M72</f>
        <v>0</v>
      </c>
      <c r="G16" s="57">
        <f>'2a'!N72</f>
        <v>0</v>
      </c>
      <c r="H16" s="57">
        <f>'2a'!O72</f>
        <v>0</v>
      </c>
      <c r="I16" s="58">
        <f>'2a'!L72</f>
        <v>0</v>
      </c>
    </row>
    <row r="17" spans="1:9" x14ac:dyDescent="0.2">
      <c r="A17" s="98">
        <v>3</v>
      </c>
      <c r="B17" s="97">
        <v>3</v>
      </c>
      <c r="C17" s="120" t="str">
        <f>'3a'!C2:I2</f>
        <v>Cokola siltināšana un apdare</v>
      </c>
      <c r="D17" s="121"/>
      <c r="E17" s="61">
        <f>'3a'!P33</f>
        <v>0</v>
      </c>
      <c r="F17" s="45">
        <f>'3a'!M33</f>
        <v>0</v>
      </c>
      <c r="G17" s="57">
        <f>'3a'!N33</f>
        <v>0</v>
      </c>
      <c r="H17" s="57">
        <f>'3a'!O33</f>
        <v>0</v>
      </c>
      <c r="I17" s="58">
        <f>'3a'!L33</f>
        <v>0</v>
      </c>
    </row>
    <row r="18" spans="1:9" ht="11.25" customHeight="1" x14ac:dyDescent="0.2">
      <c r="A18" s="98">
        <v>4</v>
      </c>
      <c r="B18" s="97">
        <v>4</v>
      </c>
      <c r="C18" s="120" t="str">
        <f>'4a'!C2:I2</f>
        <v>Pagraba pārseguma siltināšana</v>
      </c>
      <c r="D18" s="121"/>
      <c r="E18" s="61">
        <f>'4a'!P20</f>
        <v>0</v>
      </c>
      <c r="F18" s="45">
        <f>'4a'!M20</f>
        <v>0</v>
      </c>
      <c r="G18" s="57">
        <f>'4a'!N20</f>
        <v>0</v>
      </c>
      <c r="H18" s="57">
        <f>'4a'!O20</f>
        <v>0</v>
      </c>
      <c r="I18" s="58">
        <f>'4a'!L20</f>
        <v>0</v>
      </c>
    </row>
    <row r="19" spans="1:9" x14ac:dyDescent="0.2">
      <c r="A19" s="98">
        <v>5</v>
      </c>
      <c r="B19" s="97">
        <v>5</v>
      </c>
      <c r="C19" s="120" t="str">
        <f>'5a'!C2:I2</f>
        <v>Jumta seguma nomaiņa un siltināšana</v>
      </c>
      <c r="D19" s="121"/>
      <c r="E19" s="61">
        <f>'5a'!P56</f>
        <v>0</v>
      </c>
      <c r="F19" s="45">
        <f>'5a'!M56</f>
        <v>0</v>
      </c>
      <c r="G19" s="57">
        <f>'5a'!N56</f>
        <v>0</v>
      </c>
      <c r="H19" s="57">
        <f>'5a'!O56</f>
        <v>0</v>
      </c>
      <c r="I19" s="58">
        <f>'5a'!L56</f>
        <v>0</v>
      </c>
    </row>
    <row r="20" spans="1:9" x14ac:dyDescent="0.2">
      <c r="A20" s="98">
        <v>6</v>
      </c>
      <c r="B20" s="97">
        <v>6</v>
      </c>
      <c r="C20" s="120" t="str">
        <f>'6a'!C2:I2</f>
        <v>Kāpņu telpas kosmētiskais remonts</v>
      </c>
      <c r="D20" s="121"/>
      <c r="E20" s="61">
        <f>'6a'!P25</f>
        <v>0</v>
      </c>
      <c r="F20" s="45">
        <f>'6a'!M25</f>
        <v>0</v>
      </c>
      <c r="G20" s="57">
        <f>'6a'!N25</f>
        <v>0</v>
      </c>
      <c r="H20" s="57">
        <f>'6a'!O25</f>
        <v>0</v>
      </c>
      <c r="I20" s="58">
        <f>'6a'!L25</f>
        <v>0</v>
      </c>
    </row>
    <row r="21" spans="1:9" x14ac:dyDescent="0.2">
      <c r="A21" s="98">
        <v>7</v>
      </c>
      <c r="B21" s="97">
        <v>7</v>
      </c>
      <c r="C21" s="120" t="str">
        <f>'7a'!C2:I2</f>
        <v>Ūdnsvads un kanalizācija</v>
      </c>
      <c r="D21" s="121"/>
      <c r="E21" s="61">
        <f>'7a'!P70</f>
        <v>0</v>
      </c>
      <c r="F21" s="45">
        <f>'7a'!M70</f>
        <v>0</v>
      </c>
      <c r="G21" s="57">
        <f>'7a'!N70</f>
        <v>0</v>
      </c>
      <c r="H21" s="57">
        <f>'7a'!O70</f>
        <v>0</v>
      </c>
      <c r="I21" s="58">
        <f>'7a'!L70</f>
        <v>0</v>
      </c>
    </row>
    <row r="22" spans="1:9" x14ac:dyDescent="0.2">
      <c r="A22" s="98">
        <v>8</v>
      </c>
      <c r="B22" s="97">
        <v>8</v>
      </c>
      <c r="C22" s="120" t="str">
        <f>'8a'!C2:I2</f>
        <v>Apkure</v>
      </c>
      <c r="D22" s="121"/>
      <c r="E22" s="61">
        <f>'8a'!P83</f>
        <v>0</v>
      </c>
      <c r="F22" s="45">
        <f>'8a'!M83</f>
        <v>0</v>
      </c>
      <c r="G22" s="57">
        <f>'8a'!N83</f>
        <v>0</v>
      </c>
      <c r="H22" s="57">
        <f>'8a'!O83</f>
        <v>0</v>
      </c>
      <c r="I22" s="58">
        <f>'8a'!L83</f>
        <v>0</v>
      </c>
    </row>
    <row r="23" spans="1:9" x14ac:dyDescent="0.2">
      <c r="A23" s="98">
        <v>9</v>
      </c>
      <c r="B23" s="97">
        <v>9</v>
      </c>
      <c r="C23" s="120" t="str">
        <f>'9a'!C2:I2</f>
        <v>Ventilācijas sistēmas</v>
      </c>
      <c r="D23" s="121"/>
      <c r="E23" s="61">
        <f>'9a'!P23</f>
        <v>0</v>
      </c>
      <c r="F23" s="45">
        <f>'9a'!M23</f>
        <v>0</v>
      </c>
      <c r="G23" s="57">
        <f>'9a'!N23</f>
        <v>0</v>
      </c>
      <c r="H23" s="57">
        <f>'9a'!O23</f>
        <v>0</v>
      </c>
      <c r="I23" s="58">
        <f>'9a'!L23</f>
        <v>0</v>
      </c>
    </row>
    <row r="24" spans="1:9" ht="12" thickBot="1" x14ac:dyDescent="0.25">
      <c r="A24" s="98">
        <v>10</v>
      </c>
      <c r="B24" s="97">
        <v>10</v>
      </c>
      <c r="C24" s="120" t="str">
        <f>'10a'!C2:I2</f>
        <v>Elektoapgāde, ārejie tīkli</v>
      </c>
      <c r="D24" s="121"/>
      <c r="E24" s="61">
        <f>'10a'!P121</f>
        <v>0</v>
      </c>
      <c r="F24" s="45">
        <f>'10a'!M121</f>
        <v>0</v>
      </c>
      <c r="G24" s="57">
        <f>'10a'!N121</f>
        <v>0</v>
      </c>
      <c r="H24" s="57">
        <f>'10a'!O121</f>
        <v>0</v>
      </c>
      <c r="I24" s="58">
        <f>'10a'!L121</f>
        <v>0</v>
      </c>
    </row>
    <row r="25" spans="1:9" ht="12" thickBot="1" x14ac:dyDescent="0.25">
      <c r="A25" s="132" t="s">
        <v>32</v>
      </c>
      <c r="B25" s="133"/>
      <c r="C25" s="133"/>
      <c r="D25" s="133"/>
      <c r="E25" s="40">
        <f>SUM(E15:E24)</f>
        <v>0</v>
      </c>
      <c r="F25" s="39">
        <f>SUM(F15:F24)</f>
        <v>0</v>
      </c>
      <c r="G25" s="39">
        <f>SUM(G15:G24)</f>
        <v>0</v>
      </c>
      <c r="H25" s="39">
        <f>SUM(H15:H24)</f>
        <v>0</v>
      </c>
      <c r="I25" s="40">
        <f>SUM(I15:I24)</f>
        <v>0</v>
      </c>
    </row>
    <row r="26" spans="1:9" x14ac:dyDescent="0.2">
      <c r="A26" s="134" t="s">
        <v>33</v>
      </c>
      <c r="B26" s="135"/>
      <c r="C26" s="136"/>
      <c r="D26" s="74" t="s">
        <v>438</v>
      </c>
      <c r="E26" s="41"/>
      <c r="F26" s="42"/>
      <c r="G26" s="42"/>
      <c r="H26" s="42"/>
      <c r="I26" s="42"/>
    </row>
    <row r="27" spans="1:9" x14ac:dyDescent="0.2">
      <c r="A27" s="137" t="s">
        <v>34</v>
      </c>
      <c r="B27" s="138"/>
      <c r="C27" s="139"/>
      <c r="D27" s="75" t="s">
        <v>438</v>
      </c>
      <c r="E27" s="43"/>
      <c r="F27" s="42"/>
      <c r="G27" s="42"/>
      <c r="H27" s="42"/>
      <c r="I27" s="42"/>
    </row>
    <row r="28" spans="1:9" x14ac:dyDescent="0.2">
      <c r="A28" s="140" t="s">
        <v>35</v>
      </c>
      <c r="B28" s="141"/>
      <c r="C28" s="142"/>
      <c r="D28" s="76" t="s">
        <v>438</v>
      </c>
      <c r="E28" s="43"/>
      <c r="F28" s="42"/>
      <c r="G28" s="42"/>
      <c r="H28" s="42"/>
      <c r="I28" s="42"/>
    </row>
    <row r="29" spans="1:9" ht="12" thickBot="1" x14ac:dyDescent="0.25">
      <c r="A29" s="143" t="s">
        <v>36</v>
      </c>
      <c r="B29" s="144"/>
      <c r="C29" s="145"/>
      <c r="D29" s="22"/>
      <c r="E29" s="44"/>
      <c r="F29" s="42"/>
      <c r="G29" s="42"/>
      <c r="H29" s="42"/>
      <c r="I29" s="42"/>
    </row>
    <row r="30" spans="1:9" x14ac:dyDescent="0.2">
      <c r="G30" s="21"/>
    </row>
    <row r="31" spans="1:9" x14ac:dyDescent="0.2">
      <c r="C31" s="17"/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05"/>
      <c r="D34" s="105"/>
      <c r="E34" s="105"/>
      <c r="F34" s="105"/>
      <c r="G34" s="105"/>
      <c r="H34" s="105"/>
    </row>
    <row r="35" spans="1:8" x14ac:dyDescent="0.2">
      <c r="A35" s="17"/>
      <c r="B35" s="17"/>
      <c r="C35" s="100" t="s">
        <v>15</v>
      </c>
      <c r="D35" s="100"/>
      <c r="E35" s="100"/>
      <c r="F35" s="100"/>
      <c r="G35" s="100"/>
      <c r="H35" s="100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88" t="str">
        <f>'Kopt a'!A36</f>
        <v xml:space="preserve">Tāme sastādīta </v>
      </c>
      <c r="B37" s="89"/>
      <c r="C37" s="89"/>
      <c r="D37" s="89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37</v>
      </c>
      <c r="B39" s="17"/>
      <c r="C39" s="105"/>
      <c r="D39" s="105"/>
      <c r="E39" s="105"/>
      <c r="F39" s="105"/>
      <c r="G39" s="105"/>
      <c r="H39" s="105"/>
    </row>
    <row r="40" spans="1:8" x14ac:dyDescent="0.2">
      <c r="A40" s="17"/>
      <c r="B40" s="17"/>
      <c r="C40" s="100" t="s">
        <v>15</v>
      </c>
      <c r="D40" s="100"/>
      <c r="E40" s="100"/>
      <c r="F40" s="100"/>
      <c r="G40" s="100"/>
      <c r="H40" s="100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88" t="s">
        <v>53</v>
      </c>
      <c r="B42" s="89"/>
      <c r="C42" s="94"/>
      <c r="D42" s="89"/>
      <c r="F42" s="17"/>
      <c r="G42" s="17"/>
      <c r="H42" s="17"/>
    </row>
    <row r="52" spans="5:9" x14ac:dyDescent="0.2">
      <c r="E52" s="21"/>
      <c r="F52" s="21"/>
      <c r="G52" s="21"/>
      <c r="H52" s="21"/>
      <c r="I52" s="21"/>
    </row>
  </sheetData>
  <mergeCells count="39">
    <mergeCell ref="C34:H34"/>
    <mergeCell ref="C35:H35"/>
    <mergeCell ref="C39:H39"/>
    <mergeCell ref="C40:H40"/>
    <mergeCell ref="A25:D25"/>
    <mergeCell ref="A26:C26"/>
    <mergeCell ref="A27:C27"/>
    <mergeCell ref="A28:C28"/>
    <mergeCell ref="A29:C29"/>
    <mergeCell ref="C21:D21"/>
    <mergeCell ref="C22:D22"/>
    <mergeCell ref="C23:D23"/>
    <mergeCell ref="C24:D24"/>
    <mergeCell ref="C20:D20"/>
    <mergeCell ref="C16:D16"/>
    <mergeCell ref="C17:D17"/>
    <mergeCell ref="C18:D18"/>
    <mergeCell ref="C19:D19"/>
    <mergeCell ref="F13:H13"/>
    <mergeCell ref="C13:D14"/>
    <mergeCell ref="E13:E14"/>
    <mergeCell ref="C15:D15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5:I25">
    <cfRule type="cellIs" dxfId="204" priority="19" operator="equal">
      <formula>0</formula>
    </cfRule>
  </conditionalFormatting>
  <conditionalFormatting sqref="D10:E11">
    <cfRule type="cellIs" dxfId="203" priority="18" operator="equal">
      <formula>0</formula>
    </cfRule>
  </conditionalFormatting>
  <conditionalFormatting sqref="E15 C15:D24 E26:E29 I15:I24">
    <cfRule type="cellIs" dxfId="202" priority="16" operator="equal">
      <formula>0</formula>
    </cfRule>
  </conditionalFormatting>
  <conditionalFormatting sqref="D26:D28">
    <cfRule type="cellIs" dxfId="201" priority="14" operator="equal">
      <formula>0</formula>
    </cfRule>
  </conditionalFormatting>
  <conditionalFormatting sqref="C39:H39">
    <cfRule type="cellIs" dxfId="200" priority="11" operator="equal">
      <formula>0</formula>
    </cfRule>
  </conditionalFormatting>
  <conditionalFormatting sqref="C34:H34">
    <cfRule type="cellIs" dxfId="199" priority="10" operator="equal">
      <formula>0</formula>
    </cfRule>
  </conditionalFormatting>
  <conditionalFormatting sqref="E15:E24">
    <cfRule type="cellIs" dxfId="198" priority="8" operator="equal">
      <formula>0</formula>
    </cfRule>
  </conditionalFormatting>
  <conditionalFormatting sqref="F15:I24">
    <cfRule type="cellIs" dxfId="197" priority="7" operator="equal">
      <formula>0</formula>
    </cfRule>
  </conditionalFormatting>
  <conditionalFormatting sqref="D6:I9">
    <cfRule type="cellIs" dxfId="196" priority="6" operator="equal">
      <formula>0</formula>
    </cfRule>
  </conditionalFormatting>
  <conditionalFormatting sqref="C42">
    <cfRule type="cellIs" dxfId="195" priority="4" operator="equal">
      <formula>0</formula>
    </cfRule>
  </conditionalFormatting>
  <conditionalFormatting sqref="B15:B24">
    <cfRule type="cellIs" dxfId="194" priority="3" operator="equal">
      <formula>0</formula>
    </cfRule>
  </conditionalFormatting>
  <conditionalFormatting sqref="A15:A24">
    <cfRule type="cellIs" dxfId="193" priority="1" operator="equal">
      <formula>0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40"/>
  <sheetViews>
    <sheetView zoomScale="145" zoomScaleNormal="145" workbookViewId="0">
      <selection activeCell="A9" sqref="A9:F9"/>
    </sheetView>
  </sheetViews>
  <sheetFormatPr defaultRowHeight="11.25" x14ac:dyDescent="0.2"/>
  <cols>
    <col min="1" max="1" width="5.85546875" style="1" customWidth="1"/>
    <col min="2" max="2" width="7.140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9.7109375" style="1" customWidth="1"/>
    <col min="15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1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58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548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P28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2"/>
      <c r="P10" s="90" t="str">
        <f>A34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05.75" customHeight="1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59</v>
      </c>
      <c r="B14" s="64">
        <v>0</v>
      </c>
      <c r="C14" s="65" t="s">
        <v>58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>
        <v>1</v>
      </c>
      <c r="B15" s="38">
        <v>0</v>
      </c>
      <c r="C15" s="46" t="s">
        <v>60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x14ac:dyDescent="0.2">
      <c r="A16" s="96">
        <v>1.1000000000000001</v>
      </c>
      <c r="B16" s="38" t="s">
        <v>61</v>
      </c>
      <c r="C16" s="46" t="s">
        <v>62</v>
      </c>
      <c r="D16" s="24" t="s">
        <v>73</v>
      </c>
      <c r="E16" s="69">
        <v>1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x14ac:dyDescent="0.2">
      <c r="A17" s="96">
        <v>1.2</v>
      </c>
      <c r="B17" s="38" t="s">
        <v>61</v>
      </c>
      <c r="C17" s="46" t="s">
        <v>63</v>
      </c>
      <c r="D17" s="24" t="s">
        <v>73</v>
      </c>
      <c r="E17" s="69">
        <v>1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x14ac:dyDescent="0.2">
      <c r="A18" s="96">
        <v>1.3</v>
      </c>
      <c r="B18" s="38" t="s">
        <v>61</v>
      </c>
      <c r="C18" s="46" t="s">
        <v>64</v>
      </c>
      <c r="D18" s="24" t="s">
        <v>73</v>
      </c>
      <c r="E18" s="69">
        <v>1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x14ac:dyDescent="0.2">
      <c r="A19" s="96">
        <v>1.4</v>
      </c>
      <c r="B19" s="38" t="s">
        <v>61</v>
      </c>
      <c r="C19" s="46" t="s">
        <v>65</v>
      </c>
      <c r="D19" s="24" t="s">
        <v>73</v>
      </c>
      <c r="E19" s="69">
        <v>1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x14ac:dyDescent="0.2">
      <c r="A20" s="96">
        <v>1.5</v>
      </c>
      <c r="B20" s="38" t="s">
        <v>61</v>
      </c>
      <c r="C20" s="46" t="s">
        <v>66</v>
      </c>
      <c r="D20" s="24" t="s">
        <v>73</v>
      </c>
      <c r="E20" s="69">
        <v>1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x14ac:dyDescent="0.2">
      <c r="A21" s="96">
        <v>1.6</v>
      </c>
      <c r="B21" s="38" t="s">
        <v>61</v>
      </c>
      <c r="C21" s="46" t="s">
        <v>67</v>
      </c>
      <c r="D21" s="24" t="s">
        <v>73</v>
      </c>
      <c r="E21" s="69">
        <v>1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22.5" x14ac:dyDescent="0.2">
      <c r="A22" s="96">
        <v>1.7</v>
      </c>
      <c r="B22" s="38" t="s">
        <v>61</v>
      </c>
      <c r="C22" s="99" t="s">
        <v>439</v>
      </c>
      <c r="D22" s="24" t="s">
        <v>74</v>
      </c>
      <c r="E22" s="69">
        <v>181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x14ac:dyDescent="0.2">
      <c r="A23" s="96">
        <v>1.8</v>
      </c>
      <c r="B23" s="38" t="s">
        <v>61</v>
      </c>
      <c r="C23" s="46" t="s">
        <v>68</v>
      </c>
      <c r="D23" s="24" t="s">
        <v>73</v>
      </c>
      <c r="E23" s="69">
        <v>1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x14ac:dyDescent="0.2">
      <c r="A24" s="45">
        <v>1.9</v>
      </c>
      <c r="B24" s="38" t="s">
        <v>61</v>
      </c>
      <c r="C24" s="46" t="s">
        <v>69</v>
      </c>
      <c r="D24" s="24" t="s">
        <v>73</v>
      </c>
      <c r="E24" s="69">
        <v>1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x14ac:dyDescent="0.2">
      <c r="A25" s="45">
        <v>1.1000000000000001</v>
      </c>
      <c r="B25" s="38" t="s">
        <v>61</v>
      </c>
      <c r="C25" s="46" t="s">
        <v>70</v>
      </c>
      <c r="D25" s="24" t="s">
        <v>75</v>
      </c>
      <c r="E25" s="69">
        <v>3</v>
      </c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ht="22.5" x14ac:dyDescent="0.2">
      <c r="A26" s="45">
        <v>1.1100000000000001</v>
      </c>
      <c r="B26" s="38" t="s">
        <v>61</v>
      </c>
      <c r="C26" s="46" t="s">
        <v>71</v>
      </c>
      <c r="D26" s="24" t="s">
        <v>76</v>
      </c>
      <c r="E26" s="69">
        <v>1361.5</v>
      </c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ht="12" thickBot="1" x14ac:dyDescent="0.25">
      <c r="A27" s="45">
        <v>1.1200000000000001</v>
      </c>
      <c r="B27" s="38" t="s">
        <v>61</v>
      </c>
      <c r="C27" s="46" t="s">
        <v>72</v>
      </c>
      <c r="D27" s="24" t="s">
        <v>75</v>
      </c>
      <c r="E27" s="69">
        <v>1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ht="12" thickBot="1" x14ac:dyDescent="0.25">
      <c r="A28" s="164" t="s">
        <v>435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6"/>
      <c r="L28" s="71">
        <f>SUM(L14:L27)</f>
        <v>0</v>
      </c>
      <c r="M28" s="72">
        <f>SUM(M14:M27)</f>
        <v>0</v>
      </c>
      <c r="N28" s="72">
        <f>SUM(N14:N27)</f>
        <v>0</v>
      </c>
      <c r="O28" s="72">
        <f>SUM(O14:O27)</f>
        <v>0</v>
      </c>
      <c r="P28" s="73">
        <f>SUM(P14:P27)</f>
        <v>0</v>
      </c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14</v>
      </c>
      <c r="B31" s="17"/>
      <c r="C31" s="163">
        <f>'Kops a'!C34:H34</f>
        <v>0</v>
      </c>
      <c r="D31" s="163"/>
      <c r="E31" s="163"/>
      <c r="F31" s="163"/>
      <c r="G31" s="163"/>
      <c r="H31" s="163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00" t="s">
        <v>15</v>
      </c>
      <c r="D32" s="100"/>
      <c r="E32" s="100"/>
      <c r="F32" s="100"/>
      <c r="G32" s="100"/>
      <c r="H32" s="100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8" t="str">
        <f>'Kops a'!A37</f>
        <v xml:space="preserve">Tāme sastādīta </v>
      </c>
      <c r="B34" s="89"/>
      <c r="C34" s="89"/>
      <c r="D34" s="89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37</v>
      </c>
      <c r="B36" s="17"/>
      <c r="C36" s="163">
        <f>'Kops a'!C39:H39</f>
        <v>0</v>
      </c>
      <c r="D36" s="163"/>
      <c r="E36" s="163"/>
      <c r="F36" s="163"/>
      <c r="G36" s="163"/>
      <c r="H36" s="163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00" t="s">
        <v>15</v>
      </c>
      <c r="D37" s="100"/>
      <c r="E37" s="100"/>
      <c r="F37" s="100"/>
      <c r="G37" s="100"/>
      <c r="H37" s="100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8" t="s">
        <v>54</v>
      </c>
      <c r="B39" s="89"/>
      <c r="C39" s="93">
        <f>'Kops a'!C42</f>
        <v>0</v>
      </c>
      <c r="D39" s="50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E12:E13"/>
    <mergeCell ref="C36:H36"/>
    <mergeCell ref="C37:H37"/>
    <mergeCell ref="C31:H31"/>
    <mergeCell ref="C32:H32"/>
    <mergeCell ref="A28:K28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27 I14:J27">
    <cfRule type="cellIs" dxfId="190" priority="19" operator="equal">
      <formula>0</formula>
    </cfRule>
  </conditionalFormatting>
  <conditionalFormatting sqref="N9:O9">
    <cfRule type="cellIs" dxfId="189" priority="17" operator="equal">
      <formula>0</formula>
    </cfRule>
  </conditionalFormatting>
  <conditionalFormatting sqref="A9:F9">
    <cfRule type="containsText" dxfId="188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87" priority="14" operator="equal">
      <formula>0</formula>
    </cfRule>
  </conditionalFormatting>
  <conditionalFormatting sqref="O10:P10">
    <cfRule type="cellIs" dxfId="186" priority="13" operator="equal">
      <formula>"20__. gada __. _________"</formula>
    </cfRule>
  </conditionalFormatting>
  <conditionalFormatting sqref="A28:K28">
    <cfRule type="containsText" dxfId="185" priority="11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C36:H36">
    <cfRule type="cellIs" dxfId="184" priority="8" operator="equal">
      <formula>0</formula>
    </cfRule>
  </conditionalFormatting>
  <conditionalFormatting sqref="C31:H31">
    <cfRule type="cellIs" dxfId="183" priority="7" operator="equal">
      <formula>0</formula>
    </cfRule>
  </conditionalFormatting>
  <conditionalFormatting sqref="K14:P27 L28:P28 H14:H27">
    <cfRule type="cellIs" dxfId="182" priority="6" operator="equal">
      <formula>0</formula>
    </cfRule>
  </conditionalFormatting>
  <conditionalFormatting sqref="C4:I4">
    <cfRule type="cellIs" dxfId="181" priority="5" operator="equal">
      <formula>0</formula>
    </cfRule>
  </conditionalFormatting>
  <conditionalFormatting sqref="D5:L8">
    <cfRule type="cellIs" dxfId="180" priority="3" operator="equal">
      <formula>0</formula>
    </cfRule>
  </conditionalFormatting>
  <conditionalFormatting sqref="C36:H36 C39 C31:H31">
    <cfRule type="cellIs" dxfId="179" priority="2" operator="equal">
      <formula>0</formula>
    </cfRule>
  </conditionalFormatting>
  <conditionalFormatting sqref="D1">
    <cfRule type="cellIs" dxfId="17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84"/>
  <sheetViews>
    <sheetView zoomScale="190" zoomScaleNormal="190" workbookViewId="0">
      <selection activeCell="C12" sqref="C12:C13"/>
    </sheetView>
  </sheetViews>
  <sheetFormatPr defaultRowHeight="11.25" x14ac:dyDescent="0.2"/>
  <cols>
    <col min="1" max="1" width="4.5703125" style="1" customWidth="1"/>
    <col min="2" max="2" width="6.57031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2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77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548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P72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A78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78</v>
      </c>
      <c r="B14" s="64">
        <v>0</v>
      </c>
      <c r="C14" s="65" t="s">
        <v>77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/>
      <c r="B15" s="38">
        <v>0</v>
      </c>
      <c r="C15" s="46" t="s">
        <v>79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x14ac:dyDescent="0.2">
      <c r="A16" s="37" t="s">
        <v>80</v>
      </c>
      <c r="B16" s="38" t="s">
        <v>61</v>
      </c>
      <c r="C16" s="46" t="s">
        <v>81</v>
      </c>
      <c r="D16" s="24" t="s">
        <v>76</v>
      </c>
      <c r="E16" s="69">
        <v>44.3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x14ac:dyDescent="0.2">
      <c r="A17" s="37" t="s">
        <v>82</v>
      </c>
      <c r="B17" s="38" t="s">
        <v>61</v>
      </c>
      <c r="C17" s="46" t="s">
        <v>83</v>
      </c>
      <c r="D17" s="24" t="s">
        <v>76</v>
      </c>
      <c r="E17" s="69">
        <v>79.599999999999994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x14ac:dyDescent="0.2">
      <c r="A18" s="37" t="s">
        <v>84</v>
      </c>
      <c r="B18" s="38" t="s">
        <v>61</v>
      </c>
      <c r="C18" s="46" t="s">
        <v>85</v>
      </c>
      <c r="D18" s="24" t="s">
        <v>73</v>
      </c>
      <c r="E18" s="69">
        <v>20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x14ac:dyDescent="0.2">
      <c r="A19" s="37" t="s">
        <v>86</v>
      </c>
      <c r="B19" s="38" t="s">
        <v>61</v>
      </c>
      <c r="C19" s="46" t="s">
        <v>87</v>
      </c>
      <c r="D19" s="24" t="s">
        <v>73</v>
      </c>
      <c r="E19" s="69">
        <v>5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45" x14ac:dyDescent="0.2">
      <c r="A20" s="37" t="s">
        <v>88</v>
      </c>
      <c r="B20" s="38" t="s">
        <v>61</v>
      </c>
      <c r="C20" s="46" t="s">
        <v>89</v>
      </c>
      <c r="D20" s="24" t="s">
        <v>73</v>
      </c>
      <c r="E20" s="69">
        <v>10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ht="22.5" x14ac:dyDescent="0.2">
      <c r="A21" s="37"/>
      <c r="B21" s="38" t="s">
        <v>61</v>
      </c>
      <c r="C21" s="46" t="s">
        <v>90</v>
      </c>
      <c r="D21" s="24" t="s">
        <v>73</v>
      </c>
      <c r="E21" s="69">
        <v>8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45" x14ac:dyDescent="0.2">
      <c r="A22" s="37" t="s">
        <v>91</v>
      </c>
      <c r="B22" s="38" t="s">
        <v>61</v>
      </c>
      <c r="C22" s="46" t="s">
        <v>92</v>
      </c>
      <c r="D22" s="24" t="s">
        <v>73</v>
      </c>
      <c r="E22" s="69">
        <v>6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ht="45" x14ac:dyDescent="0.2">
      <c r="A23" s="37" t="s">
        <v>93</v>
      </c>
      <c r="B23" s="38" t="s">
        <v>61</v>
      </c>
      <c r="C23" s="46" t="s">
        <v>94</v>
      </c>
      <c r="D23" s="24" t="s">
        <v>73</v>
      </c>
      <c r="E23" s="69">
        <v>4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ht="45" x14ac:dyDescent="0.2">
      <c r="A24" s="37" t="s">
        <v>95</v>
      </c>
      <c r="B24" s="38" t="s">
        <v>61</v>
      </c>
      <c r="C24" s="46" t="s">
        <v>96</v>
      </c>
      <c r="D24" s="24" t="s">
        <v>73</v>
      </c>
      <c r="E24" s="69">
        <v>4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ht="45" x14ac:dyDescent="0.2">
      <c r="A25" s="37" t="s">
        <v>97</v>
      </c>
      <c r="B25" s="38" t="s">
        <v>61</v>
      </c>
      <c r="C25" s="46" t="s">
        <v>98</v>
      </c>
      <c r="D25" s="24" t="s">
        <v>73</v>
      </c>
      <c r="E25" s="69">
        <v>4</v>
      </c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ht="45" x14ac:dyDescent="0.2">
      <c r="A26" s="37" t="s">
        <v>99</v>
      </c>
      <c r="B26" s="38" t="s">
        <v>61</v>
      </c>
      <c r="C26" s="46" t="s">
        <v>100</v>
      </c>
      <c r="D26" s="24" t="s">
        <v>73</v>
      </c>
      <c r="E26" s="69">
        <v>5</v>
      </c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ht="22.5" x14ac:dyDescent="0.2">
      <c r="A27" s="37" t="s">
        <v>101</v>
      </c>
      <c r="B27" s="38" t="s">
        <v>61</v>
      </c>
      <c r="C27" s="99" t="s">
        <v>102</v>
      </c>
      <c r="D27" s="24" t="s">
        <v>76</v>
      </c>
      <c r="E27" s="69">
        <v>7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x14ac:dyDescent="0.2">
      <c r="A28" s="37" t="s">
        <v>103</v>
      </c>
      <c r="B28" s="38" t="s">
        <v>61</v>
      </c>
      <c r="C28" s="46" t="s">
        <v>104</v>
      </c>
      <c r="D28" s="24" t="s">
        <v>73</v>
      </c>
      <c r="E28" s="69">
        <v>4</v>
      </c>
      <c r="F28" s="70"/>
      <c r="G28" s="67"/>
      <c r="H28" s="47"/>
      <c r="I28" s="67"/>
      <c r="J28" s="67"/>
      <c r="K28" s="48"/>
      <c r="L28" s="49"/>
      <c r="M28" s="47"/>
      <c r="N28" s="47"/>
      <c r="O28" s="47"/>
      <c r="P28" s="48"/>
    </row>
    <row r="29" spans="1:16" ht="33.75" x14ac:dyDescent="0.2">
      <c r="A29" s="37" t="s">
        <v>105</v>
      </c>
      <c r="B29" s="38" t="s">
        <v>61</v>
      </c>
      <c r="C29" s="46" t="s">
        <v>106</v>
      </c>
      <c r="D29" s="24" t="s">
        <v>73</v>
      </c>
      <c r="E29" s="69">
        <v>2</v>
      </c>
      <c r="F29" s="70"/>
      <c r="G29" s="67"/>
      <c r="H29" s="47"/>
      <c r="I29" s="67"/>
      <c r="J29" s="67"/>
      <c r="K29" s="48"/>
      <c r="L29" s="49"/>
      <c r="M29" s="47"/>
      <c r="N29" s="47"/>
      <c r="O29" s="47"/>
      <c r="P29" s="48"/>
    </row>
    <row r="30" spans="1:16" ht="33.75" x14ac:dyDescent="0.2">
      <c r="A30" s="37" t="s">
        <v>107</v>
      </c>
      <c r="B30" s="38" t="s">
        <v>61</v>
      </c>
      <c r="C30" s="46" t="s">
        <v>108</v>
      </c>
      <c r="D30" s="24" t="s">
        <v>73</v>
      </c>
      <c r="E30" s="69">
        <v>2</v>
      </c>
      <c r="F30" s="70"/>
      <c r="G30" s="67"/>
      <c r="H30" s="47"/>
      <c r="I30" s="67"/>
      <c r="J30" s="67"/>
      <c r="K30" s="48"/>
      <c r="L30" s="49"/>
      <c r="M30" s="47"/>
      <c r="N30" s="47"/>
      <c r="O30" s="47"/>
      <c r="P30" s="48"/>
    </row>
    <row r="31" spans="1:16" ht="22.5" x14ac:dyDescent="0.2">
      <c r="A31" s="37" t="s">
        <v>109</v>
      </c>
      <c r="B31" s="38" t="s">
        <v>61</v>
      </c>
      <c r="C31" s="99" t="s">
        <v>110</v>
      </c>
      <c r="D31" s="24" t="s">
        <v>73</v>
      </c>
      <c r="E31" s="69">
        <v>4</v>
      </c>
      <c r="F31" s="70"/>
      <c r="G31" s="67"/>
      <c r="H31" s="47"/>
      <c r="I31" s="67"/>
      <c r="J31" s="67"/>
      <c r="K31" s="48"/>
      <c r="L31" s="49"/>
      <c r="M31" s="47"/>
      <c r="N31" s="47"/>
      <c r="O31" s="47"/>
      <c r="P31" s="48"/>
    </row>
    <row r="32" spans="1:16" x14ac:dyDescent="0.2">
      <c r="A32" s="37" t="s">
        <v>111</v>
      </c>
      <c r="B32" s="38" t="s">
        <v>61</v>
      </c>
      <c r="C32" s="46" t="s">
        <v>112</v>
      </c>
      <c r="D32" s="24" t="s">
        <v>73</v>
      </c>
      <c r="E32" s="69">
        <v>15</v>
      </c>
      <c r="F32" s="70"/>
      <c r="G32" s="67"/>
      <c r="H32" s="47"/>
      <c r="I32" s="67"/>
      <c r="J32" s="67"/>
      <c r="K32" s="48"/>
      <c r="L32" s="49"/>
      <c r="M32" s="47"/>
      <c r="N32" s="47"/>
      <c r="O32" s="47"/>
      <c r="P32" s="48"/>
    </row>
    <row r="33" spans="1:16" x14ac:dyDescent="0.2">
      <c r="A33" s="37" t="s">
        <v>113</v>
      </c>
      <c r="B33" s="38" t="s">
        <v>61</v>
      </c>
      <c r="C33" s="46" t="s">
        <v>114</v>
      </c>
      <c r="D33" s="24" t="s">
        <v>73</v>
      </c>
      <c r="E33" s="69">
        <v>15</v>
      </c>
      <c r="F33" s="70"/>
      <c r="G33" s="67"/>
      <c r="H33" s="47"/>
      <c r="I33" s="67"/>
      <c r="J33" s="67"/>
      <c r="K33" s="48"/>
      <c r="L33" s="49"/>
      <c r="M33" s="47"/>
      <c r="N33" s="47"/>
      <c r="O33" s="47"/>
      <c r="P33" s="48"/>
    </row>
    <row r="34" spans="1:16" x14ac:dyDescent="0.2">
      <c r="A34" s="37"/>
      <c r="B34" s="38">
        <v>0</v>
      </c>
      <c r="C34" s="46" t="s">
        <v>115</v>
      </c>
      <c r="D34" s="24"/>
      <c r="E34" s="69"/>
      <c r="F34" s="70"/>
      <c r="G34" s="67"/>
      <c r="H34" s="47"/>
      <c r="I34" s="67"/>
      <c r="J34" s="67"/>
      <c r="K34" s="48"/>
      <c r="L34" s="49"/>
      <c r="M34" s="47"/>
      <c r="N34" s="47"/>
      <c r="O34" s="47"/>
      <c r="P34" s="48"/>
    </row>
    <row r="35" spans="1:16" x14ac:dyDescent="0.2">
      <c r="A35" s="37" t="s">
        <v>116</v>
      </c>
      <c r="B35" s="38" t="s">
        <v>61</v>
      </c>
      <c r="C35" s="46" t="s">
        <v>117</v>
      </c>
      <c r="D35" s="24" t="s">
        <v>74</v>
      </c>
      <c r="E35" s="69">
        <v>120.4</v>
      </c>
      <c r="F35" s="70"/>
      <c r="G35" s="67"/>
      <c r="H35" s="47"/>
      <c r="I35" s="67"/>
      <c r="J35" s="67"/>
      <c r="K35" s="48"/>
      <c r="L35" s="49"/>
      <c r="M35" s="47"/>
      <c r="N35" s="47"/>
      <c r="O35" s="47"/>
      <c r="P35" s="48"/>
    </row>
    <row r="36" spans="1:16" x14ac:dyDescent="0.2">
      <c r="A36" s="37" t="s">
        <v>118</v>
      </c>
      <c r="B36" s="38" t="s">
        <v>61</v>
      </c>
      <c r="C36" s="46" t="s">
        <v>119</v>
      </c>
      <c r="D36" s="24" t="s">
        <v>74</v>
      </c>
      <c r="E36" s="69">
        <v>120.4</v>
      </c>
      <c r="F36" s="70"/>
      <c r="G36" s="67"/>
      <c r="H36" s="47"/>
      <c r="I36" s="67"/>
      <c r="J36" s="67"/>
      <c r="K36" s="48"/>
      <c r="L36" s="49"/>
      <c r="M36" s="47"/>
      <c r="N36" s="47"/>
      <c r="O36" s="47"/>
      <c r="P36" s="48"/>
    </row>
    <row r="37" spans="1:16" x14ac:dyDescent="0.2">
      <c r="A37" s="37"/>
      <c r="B37" s="38">
        <v>0</v>
      </c>
      <c r="C37" s="46" t="s">
        <v>120</v>
      </c>
      <c r="D37" s="24"/>
      <c r="E37" s="69"/>
      <c r="F37" s="70"/>
      <c r="G37" s="67"/>
      <c r="H37" s="47"/>
      <c r="I37" s="67"/>
      <c r="J37" s="67"/>
      <c r="K37" s="48"/>
      <c r="L37" s="49"/>
      <c r="M37" s="47"/>
      <c r="N37" s="47"/>
      <c r="O37" s="47"/>
      <c r="P37" s="48"/>
    </row>
    <row r="38" spans="1:16" ht="22.5" x14ac:dyDescent="0.2">
      <c r="A38" s="37" t="s">
        <v>118</v>
      </c>
      <c r="B38" s="38" t="s">
        <v>61</v>
      </c>
      <c r="C38" s="46" t="s">
        <v>121</v>
      </c>
      <c r="D38" s="24" t="s">
        <v>76</v>
      </c>
      <c r="E38" s="69">
        <v>882.4</v>
      </c>
      <c r="F38" s="70"/>
      <c r="G38" s="67"/>
      <c r="H38" s="47"/>
      <c r="I38" s="67"/>
      <c r="J38" s="67"/>
      <c r="K38" s="48"/>
      <c r="L38" s="49"/>
      <c r="M38" s="47"/>
      <c r="N38" s="47"/>
      <c r="O38" s="47"/>
      <c r="P38" s="48"/>
    </row>
    <row r="39" spans="1:16" ht="56.25" x14ac:dyDescent="0.2">
      <c r="A39" s="37" t="s">
        <v>122</v>
      </c>
      <c r="B39" s="38" t="s">
        <v>61</v>
      </c>
      <c r="C39" s="99" t="s">
        <v>123</v>
      </c>
      <c r="D39" s="24" t="s">
        <v>76</v>
      </c>
      <c r="E39" s="69">
        <v>882.4</v>
      </c>
      <c r="F39" s="70"/>
      <c r="G39" s="67"/>
      <c r="H39" s="47"/>
      <c r="I39" s="67"/>
      <c r="J39" s="67"/>
      <c r="K39" s="48"/>
      <c r="L39" s="49"/>
      <c r="M39" s="47"/>
      <c r="N39" s="47"/>
      <c r="O39" s="47"/>
      <c r="P39" s="48"/>
    </row>
    <row r="40" spans="1:16" ht="22.5" x14ac:dyDescent="0.2">
      <c r="A40" s="37" t="s">
        <v>124</v>
      </c>
      <c r="B40" s="38" t="s">
        <v>61</v>
      </c>
      <c r="C40" s="46" t="s">
        <v>440</v>
      </c>
      <c r="D40" s="24" t="s">
        <v>76</v>
      </c>
      <c r="E40" s="69">
        <v>240.8</v>
      </c>
      <c r="F40" s="70"/>
      <c r="G40" s="67"/>
      <c r="H40" s="47"/>
      <c r="I40" s="67"/>
      <c r="J40" s="67"/>
      <c r="K40" s="48"/>
      <c r="L40" s="49"/>
      <c r="M40" s="47"/>
      <c r="N40" s="47"/>
      <c r="O40" s="47"/>
      <c r="P40" s="48"/>
    </row>
    <row r="41" spans="1:16" x14ac:dyDescent="0.2">
      <c r="A41" s="37" t="s">
        <v>125</v>
      </c>
      <c r="B41" s="38">
        <v>0</v>
      </c>
      <c r="C41" s="46" t="s">
        <v>126</v>
      </c>
      <c r="D41" s="24" t="s">
        <v>176</v>
      </c>
      <c r="E41" s="69">
        <v>1800</v>
      </c>
      <c r="F41" s="70"/>
      <c r="G41" s="67"/>
      <c r="H41" s="47"/>
      <c r="I41" s="67"/>
      <c r="J41" s="67"/>
      <c r="K41" s="48"/>
      <c r="L41" s="49"/>
      <c r="M41" s="47"/>
      <c r="N41" s="47"/>
      <c r="O41" s="47"/>
      <c r="P41" s="48"/>
    </row>
    <row r="42" spans="1:16" x14ac:dyDescent="0.2">
      <c r="A42" s="37" t="s">
        <v>127</v>
      </c>
      <c r="B42" s="38">
        <v>0</v>
      </c>
      <c r="C42" s="46" t="s">
        <v>128</v>
      </c>
      <c r="D42" s="24" t="s">
        <v>76</v>
      </c>
      <c r="E42" s="69">
        <v>529.70000000000005</v>
      </c>
      <c r="F42" s="70"/>
      <c r="G42" s="67"/>
      <c r="H42" s="47"/>
      <c r="I42" s="67"/>
      <c r="J42" s="67"/>
      <c r="K42" s="48"/>
      <c r="L42" s="49"/>
      <c r="M42" s="47"/>
      <c r="N42" s="47"/>
      <c r="O42" s="47"/>
      <c r="P42" s="48"/>
    </row>
    <row r="43" spans="1:16" ht="22.5" x14ac:dyDescent="0.2">
      <c r="A43" s="37" t="s">
        <v>129</v>
      </c>
      <c r="B43" s="38" t="s">
        <v>61</v>
      </c>
      <c r="C43" s="46" t="s">
        <v>441</v>
      </c>
      <c r="D43" s="24" t="s">
        <v>76</v>
      </c>
      <c r="E43" s="69">
        <v>629</v>
      </c>
      <c r="F43" s="70"/>
      <c r="G43" s="67"/>
      <c r="H43" s="47"/>
      <c r="I43" s="67"/>
      <c r="J43" s="67"/>
      <c r="K43" s="48"/>
      <c r="L43" s="49"/>
      <c r="M43" s="47"/>
      <c r="N43" s="47"/>
      <c r="O43" s="47"/>
      <c r="P43" s="48"/>
    </row>
    <row r="44" spans="1:16" x14ac:dyDescent="0.2">
      <c r="A44" s="37" t="s">
        <v>130</v>
      </c>
      <c r="B44" s="38">
        <v>0</v>
      </c>
      <c r="C44" s="46" t="s">
        <v>126</v>
      </c>
      <c r="D44" s="24" t="s">
        <v>176</v>
      </c>
      <c r="E44" s="69">
        <v>5100</v>
      </c>
      <c r="F44" s="70"/>
      <c r="G44" s="67"/>
      <c r="H44" s="47"/>
      <c r="I44" s="67"/>
      <c r="J44" s="67"/>
      <c r="K44" s="48"/>
      <c r="L44" s="49"/>
      <c r="M44" s="47"/>
      <c r="N44" s="47"/>
      <c r="O44" s="47"/>
      <c r="P44" s="48"/>
    </row>
    <row r="45" spans="1:16" x14ac:dyDescent="0.2">
      <c r="A45" s="37" t="s">
        <v>131</v>
      </c>
      <c r="B45" s="38">
        <v>0</v>
      </c>
      <c r="C45" s="46" t="s">
        <v>128</v>
      </c>
      <c r="D45" s="24" t="s">
        <v>76</v>
      </c>
      <c r="E45" s="69">
        <v>691.9</v>
      </c>
      <c r="F45" s="70"/>
      <c r="G45" s="67"/>
      <c r="H45" s="47"/>
      <c r="I45" s="67"/>
      <c r="J45" s="67"/>
      <c r="K45" s="48"/>
      <c r="L45" s="49"/>
      <c r="M45" s="47"/>
      <c r="N45" s="47"/>
      <c r="O45" s="47"/>
      <c r="P45" s="48"/>
    </row>
    <row r="46" spans="1:16" ht="33.75" x14ac:dyDescent="0.2">
      <c r="A46" s="37" t="s">
        <v>132</v>
      </c>
      <c r="B46" s="38" t="s">
        <v>61</v>
      </c>
      <c r="C46" s="46" t="s">
        <v>133</v>
      </c>
      <c r="D46" s="24" t="s">
        <v>76</v>
      </c>
      <c r="E46" s="69">
        <v>12.6</v>
      </c>
      <c r="F46" s="70"/>
      <c r="G46" s="67"/>
      <c r="H46" s="47"/>
      <c r="I46" s="67"/>
      <c r="J46" s="67"/>
      <c r="K46" s="48"/>
      <c r="L46" s="49"/>
      <c r="M46" s="47"/>
      <c r="N46" s="47"/>
      <c r="O46" s="47"/>
      <c r="P46" s="48"/>
    </row>
    <row r="47" spans="1:16" ht="22.5" x14ac:dyDescent="0.2">
      <c r="A47" s="37" t="s">
        <v>134</v>
      </c>
      <c r="B47" s="38" t="s">
        <v>61</v>
      </c>
      <c r="C47" s="46" t="s">
        <v>135</v>
      </c>
      <c r="D47" s="24" t="s">
        <v>76</v>
      </c>
      <c r="E47" s="69">
        <v>882.4</v>
      </c>
      <c r="F47" s="70"/>
      <c r="G47" s="67"/>
      <c r="H47" s="47"/>
      <c r="I47" s="67"/>
      <c r="J47" s="67"/>
      <c r="K47" s="48"/>
      <c r="L47" s="49"/>
      <c r="M47" s="47"/>
      <c r="N47" s="47"/>
      <c r="O47" s="47"/>
      <c r="P47" s="48"/>
    </row>
    <row r="48" spans="1:16" x14ac:dyDescent="0.2">
      <c r="A48" s="37"/>
      <c r="B48" s="38">
        <v>0</v>
      </c>
      <c r="C48" s="46" t="s">
        <v>136</v>
      </c>
      <c r="D48" s="24"/>
      <c r="E48" s="69"/>
      <c r="F48" s="70"/>
      <c r="G48" s="67"/>
      <c r="H48" s="47"/>
      <c r="I48" s="67"/>
      <c r="J48" s="67"/>
      <c r="K48" s="48"/>
      <c r="L48" s="49"/>
      <c r="M48" s="47"/>
      <c r="N48" s="47"/>
      <c r="O48" s="47"/>
      <c r="P48" s="48"/>
    </row>
    <row r="49" spans="1:16" ht="33.75" x14ac:dyDescent="0.2">
      <c r="A49" s="37" t="s">
        <v>137</v>
      </c>
      <c r="B49" s="38" t="s">
        <v>61</v>
      </c>
      <c r="C49" s="46" t="s">
        <v>138</v>
      </c>
      <c r="D49" s="24" t="s">
        <v>177</v>
      </c>
      <c r="E49" s="69">
        <v>19</v>
      </c>
      <c r="F49" s="70"/>
      <c r="G49" s="67"/>
      <c r="H49" s="47"/>
      <c r="I49" s="67"/>
      <c r="J49" s="67"/>
      <c r="K49" s="48"/>
      <c r="L49" s="49"/>
      <c r="M49" s="47"/>
      <c r="N49" s="47"/>
      <c r="O49" s="47"/>
      <c r="P49" s="48"/>
    </row>
    <row r="50" spans="1:16" x14ac:dyDescent="0.2">
      <c r="A50" s="37" t="s">
        <v>139</v>
      </c>
      <c r="B50" s="38" t="s">
        <v>61</v>
      </c>
      <c r="C50" s="46" t="s">
        <v>140</v>
      </c>
      <c r="D50" s="24" t="s">
        <v>76</v>
      </c>
      <c r="E50" s="69">
        <v>129.6</v>
      </c>
      <c r="F50" s="70"/>
      <c r="G50" s="67"/>
      <c r="H50" s="47"/>
      <c r="I50" s="67"/>
      <c r="J50" s="67"/>
      <c r="K50" s="48"/>
      <c r="L50" s="49"/>
      <c r="M50" s="47"/>
      <c r="N50" s="47"/>
      <c r="O50" s="47"/>
      <c r="P50" s="48"/>
    </row>
    <row r="51" spans="1:16" ht="56.25" x14ac:dyDescent="0.2">
      <c r="A51" s="37" t="s">
        <v>141</v>
      </c>
      <c r="B51" s="38" t="s">
        <v>61</v>
      </c>
      <c r="C51" s="99" t="s">
        <v>142</v>
      </c>
      <c r="D51" s="24" t="s">
        <v>76</v>
      </c>
      <c r="E51" s="69">
        <v>129.6</v>
      </c>
      <c r="F51" s="70"/>
      <c r="G51" s="67"/>
      <c r="H51" s="47"/>
      <c r="I51" s="67"/>
      <c r="J51" s="67"/>
      <c r="K51" s="48"/>
      <c r="L51" s="49"/>
      <c r="M51" s="47"/>
      <c r="N51" s="47"/>
      <c r="O51" s="47"/>
      <c r="P51" s="48"/>
    </row>
    <row r="52" spans="1:16" ht="22.5" x14ac:dyDescent="0.2">
      <c r="A52" s="37" t="s">
        <v>143</v>
      </c>
      <c r="B52" s="38" t="s">
        <v>61</v>
      </c>
      <c r="C52" s="46" t="s">
        <v>144</v>
      </c>
      <c r="D52" s="24" t="s">
        <v>76</v>
      </c>
      <c r="E52" s="69">
        <v>129.6</v>
      </c>
      <c r="F52" s="70"/>
      <c r="G52" s="67"/>
      <c r="H52" s="47"/>
      <c r="I52" s="67"/>
      <c r="J52" s="67"/>
      <c r="K52" s="48"/>
      <c r="L52" s="49"/>
      <c r="M52" s="47"/>
      <c r="N52" s="47"/>
      <c r="O52" s="47"/>
      <c r="P52" s="48"/>
    </row>
    <row r="53" spans="1:16" x14ac:dyDescent="0.2">
      <c r="A53" s="37"/>
      <c r="B53" s="38">
        <v>0</v>
      </c>
      <c r="C53" s="46" t="s">
        <v>145</v>
      </c>
      <c r="D53" s="24"/>
      <c r="E53" s="69"/>
      <c r="F53" s="70"/>
      <c r="G53" s="67"/>
      <c r="H53" s="47"/>
      <c r="I53" s="67"/>
      <c r="J53" s="67"/>
      <c r="K53" s="48"/>
      <c r="L53" s="49"/>
      <c r="M53" s="47"/>
      <c r="N53" s="47"/>
      <c r="O53" s="47"/>
      <c r="P53" s="48"/>
    </row>
    <row r="54" spans="1:16" ht="22.5" x14ac:dyDescent="0.2">
      <c r="A54" s="37" t="s">
        <v>146</v>
      </c>
      <c r="B54" s="38" t="s">
        <v>61</v>
      </c>
      <c r="C54" s="46" t="s">
        <v>147</v>
      </c>
      <c r="D54" s="24" t="s">
        <v>76</v>
      </c>
      <c r="E54" s="69">
        <v>111.6</v>
      </c>
      <c r="F54" s="70"/>
      <c r="G54" s="67"/>
      <c r="H54" s="47"/>
      <c r="I54" s="67"/>
      <c r="J54" s="67"/>
      <c r="K54" s="48"/>
      <c r="L54" s="49"/>
      <c r="M54" s="47"/>
      <c r="N54" s="47"/>
      <c r="O54" s="47"/>
      <c r="P54" s="48"/>
    </row>
    <row r="55" spans="1:16" ht="56.25" x14ac:dyDescent="0.2">
      <c r="A55" s="37" t="s">
        <v>148</v>
      </c>
      <c r="B55" s="38" t="s">
        <v>61</v>
      </c>
      <c r="C55" s="99" t="s">
        <v>149</v>
      </c>
      <c r="D55" s="24" t="s">
        <v>76</v>
      </c>
      <c r="E55" s="69">
        <v>111.6</v>
      </c>
      <c r="F55" s="70"/>
      <c r="G55" s="67"/>
      <c r="H55" s="47"/>
      <c r="I55" s="67"/>
      <c r="J55" s="67"/>
      <c r="K55" s="48"/>
      <c r="L55" s="49"/>
      <c r="M55" s="47"/>
      <c r="N55" s="47"/>
      <c r="O55" s="47"/>
      <c r="P55" s="48"/>
    </row>
    <row r="56" spans="1:16" ht="22.5" x14ac:dyDescent="0.2">
      <c r="A56" s="37" t="s">
        <v>150</v>
      </c>
      <c r="B56" s="38" t="s">
        <v>61</v>
      </c>
      <c r="C56" s="46" t="s">
        <v>144</v>
      </c>
      <c r="D56" s="24" t="s">
        <v>76</v>
      </c>
      <c r="E56" s="69">
        <v>111.6</v>
      </c>
      <c r="F56" s="70"/>
      <c r="G56" s="67"/>
      <c r="H56" s="47"/>
      <c r="I56" s="67"/>
      <c r="J56" s="67"/>
      <c r="K56" s="48"/>
      <c r="L56" s="49"/>
      <c r="M56" s="47"/>
      <c r="N56" s="47"/>
      <c r="O56" s="47"/>
      <c r="P56" s="48"/>
    </row>
    <row r="57" spans="1:16" x14ac:dyDescent="0.2">
      <c r="A57" s="37"/>
      <c r="B57" s="38">
        <v>0</v>
      </c>
      <c r="C57" s="46" t="s">
        <v>151</v>
      </c>
      <c r="D57" s="24"/>
      <c r="E57" s="69"/>
      <c r="F57" s="70"/>
      <c r="G57" s="67"/>
      <c r="H57" s="47"/>
      <c r="I57" s="67"/>
      <c r="J57" s="67"/>
      <c r="K57" s="48"/>
      <c r="L57" s="49"/>
      <c r="M57" s="47"/>
      <c r="N57" s="47"/>
      <c r="O57" s="47"/>
      <c r="P57" s="48"/>
    </row>
    <row r="58" spans="1:16" ht="22.5" x14ac:dyDescent="0.2">
      <c r="A58" s="37" t="s">
        <v>152</v>
      </c>
      <c r="B58" s="38" t="s">
        <v>61</v>
      </c>
      <c r="C58" s="46" t="s">
        <v>147</v>
      </c>
      <c r="D58" s="24" t="s">
        <v>76</v>
      </c>
      <c r="E58" s="69">
        <v>124.4</v>
      </c>
      <c r="F58" s="70"/>
      <c r="G58" s="67"/>
      <c r="H58" s="47"/>
      <c r="I58" s="67"/>
      <c r="J58" s="67"/>
      <c r="K58" s="48"/>
      <c r="L58" s="49"/>
      <c r="M58" s="47"/>
      <c r="N58" s="47"/>
      <c r="O58" s="47"/>
      <c r="P58" s="48"/>
    </row>
    <row r="59" spans="1:16" ht="56.25" x14ac:dyDescent="0.2">
      <c r="A59" s="37" t="s">
        <v>153</v>
      </c>
      <c r="B59" s="38" t="s">
        <v>61</v>
      </c>
      <c r="C59" s="99" t="s">
        <v>154</v>
      </c>
      <c r="D59" s="24" t="s">
        <v>76</v>
      </c>
      <c r="E59" s="69">
        <v>124.4</v>
      </c>
      <c r="F59" s="70"/>
      <c r="G59" s="67"/>
      <c r="H59" s="47"/>
      <c r="I59" s="67"/>
      <c r="J59" s="67"/>
      <c r="K59" s="48"/>
      <c r="L59" s="49"/>
      <c r="M59" s="47"/>
      <c r="N59" s="47"/>
      <c r="O59" s="47"/>
      <c r="P59" s="48"/>
    </row>
    <row r="60" spans="1:16" ht="45" x14ac:dyDescent="0.2">
      <c r="A60" s="37" t="s">
        <v>155</v>
      </c>
      <c r="B60" s="38" t="s">
        <v>61</v>
      </c>
      <c r="C60" s="46" t="s">
        <v>156</v>
      </c>
      <c r="D60" s="24" t="s">
        <v>76</v>
      </c>
      <c r="E60" s="69">
        <v>124.4</v>
      </c>
      <c r="F60" s="70"/>
      <c r="G60" s="67"/>
      <c r="H60" s="47"/>
      <c r="I60" s="67"/>
      <c r="J60" s="67"/>
      <c r="K60" s="48"/>
      <c r="L60" s="49"/>
      <c r="M60" s="47"/>
      <c r="N60" s="47"/>
      <c r="O60" s="47"/>
      <c r="P60" s="48"/>
    </row>
    <row r="61" spans="1:16" x14ac:dyDescent="0.2">
      <c r="A61" s="37" t="s">
        <v>157</v>
      </c>
      <c r="B61" s="38" t="s">
        <v>61</v>
      </c>
      <c r="C61" s="46" t="s">
        <v>158</v>
      </c>
      <c r="D61" s="24" t="s">
        <v>76</v>
      </c>
      <c r="E61" s="69">
        <v>124.4</v>
      </c>
      <c r="F61" s="70"/>
      <c r="G61" s="67"/>
      <c r="H61" s="47"/>
      <c r="I61" s="67"/>
      <c r="J61" s="67"/>
      <c r="K61" s="48"/>
      <c r="L61" s="49"/>
      <c r="M61" s="47"/>
      <c r="N61" s="47"/>
      <c r="O61" s="47"/>
      <c r="P61" s="48"/>
    </row>
    <row r="62" spans="1:16" x14ac:dyDescent="0.2">
      <c r="A62" s="37"/>
      <c r="B62" s="38">
        <v>0</v>
      </c>
      <c r="C62" s="46" t="s">
        <v>159</v>
      </c>
      <c r="D62" s="24"/>
      <c r="E62" s="69"/>
      <c r="F62" s="70"/>
      <c r="G62" s="67"/>
      <c r="H62" s="47"/>
      <c r="I62" s="67"/>
      <c r="J62" s="67"/>
      <c r="K62" s="48"/>
      <c r="L62" s="49"/>
      <c r="M62" s="47"/>
      <c r="N62" s="47"/>
      <c r="O62" s="47"/>
      <c r="P62" s="48"/>
    </row>
    <row r="63" spans="1:16" x14ac:dyDescent="0.2">
      <c r="A63" s="37" t="s">
        <v>160</v>
      </c>
      <c r="B63" s="38" t="s">
        <v>61</v>
      </c>
      <c r="C63" s="46" t="s">
        <v>119</v>
      </c>
      <c r="D63" s="24" t="s">
        <v>74</v>
      </c>
      <c r="E63" s="69">
        <v>10.8</v>
      </c>
      <c r="F63" s="70"/>
      <c r="G63" s="67"/>
      <c r="H63" s="47"/>
      <c r="I63" s="67"/>
      <c r="J63" s="67"/>
      <c r="K63" s="48"/>
      <c r="L63" s="49"/>
      <c r="M63" s="47"/>
      <c r="N63" s="47"/>
      <c r="O63" s="47"/>
      <c r="P63" s="48"/>
    </row>
    <row r="64" spans="1:16" x14ac:dyDescent="0.2">
      <c r="A64" s="37" t="s">
        <v>161</v>
      </c>
      <c r="B64" s="38" t="s">
        <v>61</v>
      </c>
      <c r="C64" s="46" t="s">
        <v>162</v>
      </c>
      <c r="D64" s="24" t="s">
        <v>74</v>
      </c>
      <c r="E64" s="69">
        <v>10.8</v>
      </c>
      <c r="F64" s="70"/>
      <c r="G64" s="67"/>
      <c r="H64" s="47"/>
      <c r="I64" s="67"/>
      <c r="J64" s="67"/>
      <c r="K64" s="48"/>
      <c r="L64" s="49"/>
      <c r="M64" s="47"/>
      <c r="N64" s="47"/>
      <c r="O64" s="47"/>
      <c r="P64" s="48"/>
    </row>
    <row r="65" spans="1:16" x14ac:dyDescent="0.2">
      <c r="A65" s="37" t="s">
        <v>163</v>
      </c>
      <c r="B65" s="38" t="s">
        <v>61</v>
      </c>
      <c r="C65" s="46" t="s">
        <v>164</v>
      </c>
      <c r="D65" s="24" t="s">
        <v>76</v>
      </c>
      <c r="E65" s="69">
        <v>3.3</v>
      </c>
      <c r="F65" s="70"/>
      <c r="G65" s="67"/>
      <c r="H65" s="47"/>
      <c r="I65" s="67"/>
      <c r="J65" s="67"/>
      <c r="K65" s="48"/>
      <c r="L65" s="49"/>
      <c r="M65" s="47"/>
      <c r="N65" s="47"/>
      <c r="O65" s="47"/>
      <c r="P65" s="48"/>
    </row>
    <row r="66" spans="1:16" x14ac:dyDescent="0.2">
      <c r="A66" s="37" t="s">
        <v>165</v>
      </c>
      <c r="B66" s="38" t="s">
        <v>61</v>
      </c>
      <c r="C66" s="46" t="s">
        <v>166</v>
      </c>
      <c r="D66" s="24" t="s">
        <v>74</v>
      </c>
      <c r="E66" s="69">
        <v>10.8</v>
      </c>
      <c r="F66" s="70"/>
      <c r="G66" s="67"/>
      <c r="H66" s="47"/>
      <c r="I66" s="67"/>
      <c r="J66" s="67"/>
      <c r="K66" s="48"/>
      <c r="L66" s="49"/>
      <c r="M66" s="47"/>
      <c r="N66" s="47"/>
      <c r="O66" s="47"/>
      <c r="P66" s="48"/>
    </row>
    <row r="67" spans="1:16" x14ac:dyDescent="0.2">
      <c r="A67" s="37" t="s">
        <v>167</v>
      </c>
      <c r="B67" s="38" t="s">
        <v>61</v>
      </c>
      <c r="C67" s="46" t="s">
        <v>168</v>
      </c>
      <c r="D67" s="24" t="s">
        <v>76</v>
      </c>
      <c r="E67" s="69">
        <v>14</v>
      </c>
      <c r="F67" s="70"/>
      <c r="G67" s="67"/>
      <c r="H67" s="47"/>
      <c r="I67" s="67"/>
      <c r="J67" s="67"/>
      <c r="K67" s="48"/>
      <c r="L67" s="49"/>
      <c r="M67" s="47"/>
      <c r="N67" s="47"/>
      <c r="O67" s="47"/>
      <c r="P67" s="48"/>
    </row>
    <row r="68" spans="1:16" x14ac:dyDescent="0.2">
      <c r="A68" s="37" t="s">
        <v>169</v>
      </c>
      <c r="B68" s="38" t="s">
        <v>61</v>
      </c>
      <c r="C68" s="46" t="s">
        <v>170</v>
      </c>
      <c r="D68" s="24" t="s">
        <v>75</v>
      </c>
      <c r="E68" s="69">
        <v>1</v>
      </c>
      <c r="F68" s="70"/>
      <c r="G68" s="67"/>
      <c r="H68" s="47"/>
      <c r="I68" s="67"/>
      <c r="J68" s="67"/>
      <c r="K68" s="48"/>
      <c r="L68" s="49"/>
      <c r="M68" s="47"/>
      <c r="N68" s="47"/>
      <c r="O68" s="47"/>
      <c r="P68" s="48"/>
    </row>
    <row r="69" spans="1:16" x14ac:dyDescent="0.2">
      <c r="A69" s="37"/>
      <c r="B69" s="38"/>
      <c r="C69" s="46" t="s">
        <v>171</v>
      </c>
      <c r="D69" s="24"/>
      <c r="E69" s="69"/>
      <c r="F69" s="70"/>
      <c r="G69" s="67"/>
      <c r="H69" s="47"/>
      <c r="I69" s="67"/>
      <c r="J69" s="67"/>
      <c r="K69" s="48"/>
      <c r="L69" s="49"/>
      <c r="M69" s="47"/>
      <c r="N69" s="47"/>
      <c r="O69" s="47"/>
      <c r="P69" s="48"/>
    </row>
    <row r="70" spans="1:16" x14ac:dyDescent="0.2">
      <c r="A70" s="37" t="s">
        <v>172</v>
      </c>
      <c r="B70" s="38" t="s">
        <v>61</v>
      </c>
      <c r="C70" s="46" t="s">
        <v>173</v>
      </c>
      <c r="D70" s="24" t="s">
        <v>76</v>
      </c>
      <c r="E70" s="69">
        <v>226</v>
      </c>
      <c r="F70" s="70"/>
      <c r="G70" s="67"/>
      <c r="H70" s="47"/>
      <c r="I70" s="67"/>
      <c r="J70" s="67"/>
      <c r="K70" s="48"/>
      <c r="L70" s="49"/>
      <c r="M70" s="47"/>
      <c r="N70" s="47"/>
      <c r="O70" s="47"/>
      <c r="P70" s="48"/>
    </row>
    <row r="71" spans="1:16" ht="12" thickBot="1" x14ac:dyDescent="0.25">
      <c r="A71" s="37" t="s">
        <v>174</v>
      </c>
      <c r="B71" s="38" t="s">
        <v>61</v>
      </c>
      <c r="C71" s="46" t="s">
        <v>175</v>
      </c>
      <c r="D71" s="24" t="s">
        <v>76</v>
      </c>
      <c r="E71" s="69">
        <v>226</v>
      </c>
      <c r="F71" s="70"/>
      <c r="G71" s="67"/>
      <c r="H71" s="47"/>
      <c r="I71" s="67"/>
      <c r="J71" s="67"/>
      <c r="K71" s="48"/>
      <c r="L71" s="49"/>
      <c r="M71" s="47"/>
      <c r="N71" s="47"/>
      <c r="O71" s="47"/>
      <c r="P71" s="48"/>
    </row>
    <row r="72" spans="1:16" ht="12" thickBot="1" x14ac:dyDescent="0.25">
      <c r="A72" s="164" t="s">
        <v>437</v>
      </c>
      <c r="B72" s="165"/>
      <c r="C72" s="165"/>
      <c r="D72" s="165"/>
      <c r="E72" s="165"/>
      <c r="F72" s="165"/>
      <c r="G72" s="165"/>
      <c r="H72" s="165"/>
      <c r="I72" s="165"/>
      <c r="J72" s="165"/>
      <c r="K72" s="166"/>
      <c r="L72" s="71">
        <f>SUM(L14:L71)</f>
        <v>0</v>
      </c>
      <c r="M72" s="72">
        <f>SUM(M14:M71)</f>
        <v>0</v>
      </c>
      <c r="N72" s="72">
        <f>SUM(N14:N71)</f>
        <v>0</v>
      </c>
      <c r="O72" s="72">
        <f>SUM(O14:O71)</f>
        <v>0</v>
      </c>
      <c r="P72" s="73">
        <f>SUM(P14:P71)</f>
        <v>0</v>
      </c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" t="s">
        <v>14</v>
      </c>
      <c r="B75" s="17"/>
      <c r="C75" s="163">
        <f>'Kops a'!C34:H34</f>
        <v>0</v>
      </c>
      <c r="D75" s="163"/>
      <c r="E75" s="163"/>
      <c r="F75" s="163"/>
      <c r="G75" s="163"/>
      <c r="H75" s="163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00" t="s">
        <v>15</v>
      </c>
      <c r="D76" s="100"/>
      <c r="E76" s="100"/>
      <c r="F76" s="100"/>
      <c r="G76" s="100"/>
      <c r="H76" s="100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88" t="str">
        <f>'Kops a'!A37</f>
        <v xml:space="preserve">Tāme sastādīta </v>
      </c>
      <c r="B78" s="89"/>
      <c r="C78" s="89"/>
      <c r="D78" s="89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" t="s">
        <v>37</v>
      </c>
      <c r="B80" s="17"/>
      <c r="C80" s="163">
        <f>'Kops a'!C39:H39</f>
        <v>0</v>
      </c>
      <c r="D80" s="163"/>
      <c r="E80" s="163"/>
      <c r="F80" s="163"/>
      <c r="G80" s="163"/>
      <c r="H80" s="163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00" t="s">
        <v>15</v>
      </c>
      <c r="D81" s="100"/>
      <c r="E81" s="100"/>
      <c r="F81" s="100"/>
      <c r="G81" s="100"/>
      <c r="H81" s="100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88" t="s">
        <v>54</v>
      </c>
      <c r="B83" s="89"/>
      <c r="C83" s="93">
        <f>'Kops a'!C42</f>
        <v>0</v>
      </c>
      <c r="D83" s="50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</sheetData>
  <mergeCells count="22">
    <mergeCell ref="C81:H81"/>
    <mergeCell ref="C4:I4"/>
    <mergeCell ref="F12:K12"/>
    <mergeCell ref="A9:F9"/>
    <mergeCell ref="J9:M9"/>
    <mergeCell ref="D8:L8"/>
    <mergeCell ref="A72:K72"/>
    <mergeCell ref="C75:H75"/>
    <mergeCell ref="C76:H76"/>
    <mergeCell ref="C80:H8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G71 I14:J71">
    <cfRule type="cellIs" dxfId="175" priority="22" operator="equal">
      <formula>0</formula>
    </cfRule>
  </conditionalFormatting>
  <conditionalFormatting sqref="N9:O9 K14:P71 H14:H71">
    <cfRule type="cellIs" dxfId="174" priority="21" operator="equal">
      <formula>0</formula>
    </cfRule>
  </conditionalFormatting>
  <conditionalFormatting sqref="A9:F9">
    <cfRule type="containsText" dxfId="173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2" priority="18" operator="equal">
      <formula>0</formula>
    </cfRule>
  </conditionalFormatting>
  <conditionalFormatting sqref="O10">
    <cfRule type="cellIs" dxfId="171" priority="17" operator="equal">
      <formula>"20__. gada __. _________"</formula>
    </cfRule>
  </conditionalFormatting>
  <conditionalFormatting sqref="A72:K72">
    <cfRule type="containsText" dxfId="170" priority="16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L72:P72">
    <cfRule type="cellIs" dxfId="169" priority="11" operator="equal">
      <formula>0</formula>
    </cfRule>
  </conditionalFormatting>
  <conditionalFormatting sqref="C4:I4">
    <cfRule type="cellIs" dxfId="168" priority="10" operator="equal">
      <formula>0</formula>
    </cfRule>
  </conditionalFormatting>
  <conditionalFormatting sqref="D5:L8">
    <cfRule type="cellIs" dxfId="167" priority="8" operator="equal">
      <formula>0</formula>
    </cfRule>
  </conditionalFormatting>
  <conditionalFormatting sqref="P10">
    <cfRule type="cellIs" dxfId="166" priority="7" operator="equal">
      <formula>"20__. gada __. _________"</formula>
    </cfRule>
  </conditionalFormatting>
  <conditionalFormatting sqref="C80:H80">
    <cfRule type="cellIs" dxfId="165" priority="4" operator="equal">
      <formula>0</formula>
    </cfRule>
  </conditionalFormatting>
  <conditionalFormatting sqref="C75:H75">
    <cfRule type="cellIs" dxfId="164" priority="3" operator="equal">
      <formula>0</formula>
    </cfRule>
  </conditionalFormatting>
  <conditionalFormatting sqref="C80:H80 C83 C75:H75">
    <cfRule type="cellIs" dxfId="163" priority="2" operator="equal">
      <formula>0</formula>
    </cfRule>
  </conditionalFormatting>
  <conditionalFormatting sqref="D1">
    <cfRule type="cellIs" dxfId="162" priority="1" operator="equal">
      <formula>0</formula>
    </cfRule>
  </conditionalFormatting>
  <pageMargins left="0.7" right="0.7" top="0.75" bottom="0.75" header="0.3" footer="0.3"/>
  <pageSetup scale="86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______________",A78)))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_________________________________",A83)))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45"/>
  <sheetViews>
    <sheetView view="pageBreakPreview" zoomScale="60" zoomScaleNormal="190" workbookViewId="0">
      <selection activeCell="A9" sqref="A9:F9"/>
    </sheetView>
  </sheetViews>
  <sheetFormatPr defaultRowHeight="11.25" x14ac:dyDescent="0.2"/>
  <cols>
    <col min="1" max="1" width="4.5703125" style="1" customWidth="1"/>
    <col min="2" max="2" width="6.8554687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3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179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548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P33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A39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178</v>
      </c>
      <c r="B14" s="64">
        <v>0</v>
      </c>
      <c r="C14" s="65" t="s">
        <v>179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/>
      <c r="B15" s="38">
        <v>0</v>
      </c>
      <c r="C15" s="46" t="s">
        <v>179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x14ac:dyDescent="0.2">
      <c r="A16" s="96">
        <v>1.1000000000000001</v>
      </c>
      <c r="B16" s="38" t="s">
        <v>61</v>
      </c>
      <c r="C16" s="46" t="s">
        <v>180</v>
      </c>
      <c r="D16" s="24" t="s">
        <v>76</v>
      </c>
      <c r="E16" s="69">
        <v>23.7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ht="33.75" x14ac:dyDescent="0.2">
      <c r="A17" s="96">
        <v>1.2</v>
      </c>
      <c r="B17" s="38" t="s">
        <v>61</v>
      </c>
      <c r="C17" s="46" t="s">
        <v>181</v>
      </c>
      <c r="D17" s="24" t="s">
        <v>177</v>
      </c>
      <c r="E17" s="69">
        <v>13.8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ht="33.75" x14ac:dyDescent="0.2">
      <c r="A18" s="96">
        <v>1.3</v>
      </c>
      <c r="B18" s="38" t="s">
        <v>61</v>
      </c>
      <c r="C18" s="46" t="s">
        <v>182</v>
      </c>
      <c r="D18" s="24" t="s">
        <v>177</v>
      </c>
      <c r="E18" s="69">
        <v>9.18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33.75" x14ac:dyDescent="0.2">
      <c r="A19" s="96">
        <v>1.4</v>
      </c>
      <c r="B19" s="38" t="s">
        <v>61</v>
      </c>
      <c r="C19" s="46" t="s">
        <v>183</v>
      </c>
      <c r="D19" s="24" t="s">
        <v>177</v>
      </c>
      <c r="E19" s="69">
        <v>33.9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x14ac:dyDescent="0.2">
      <c r="A20" s="96">
        <v>1.5</v>
      </c>
      <c r="B20" s="38" t="s">
        <v>61</v>
      </c>
      <c r="C20" s="46" t="s">
        <v>184</v>
      </c>
      <c r="D20" s="24" t="s">
        <v>177</v>
      </c>
      <c r="E20" s="69">
        <v>33.9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ht="22.5" x14ac:dyDescent="0.2">
      <c r="A21" s="96">
        <v>1.6</v>
      </c>
      <c r="B21" s="38" t="s">
        <v>61</v>
      </c>
      <c r="C21" s="46" t="s">
        <v>185</v>
      </c>
      <c r="D21" s="24" t="s">
        <v>177</v>
      </c>
      <c r="E21" s="69">
        <v>6.4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x14ac:dyDescent="0.2">
      <c r="A22" s="96">
        <v>1.7</v>
      </c>
      <c r="B22" s="38" t="s">
        <v>61</v>
      </c>
      <c r="C22" s="46" t="s">
        <v>186</v>
      </c>
      <c r="D22" s="24" t="s">
        <v>177</v>
      </c>
      <c r="E22" s="69">
        <v>3.2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x14ac:dyDescent="0.2">
      <c r="A23" s="96">
        <v>1.8</v>
      </c>
      <c r="B23" s="38" t="s">
        <v>61</v>
      </c>
      <c r="C23" s="46" t="s">
        <v>187</v>
      </c>
      <c r="D23" s="24" t="s">
        <v>76</v>
      </c>
      <c r="E23" s="69">
        <v>64.3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x14ac:dyDescent="0.2">
      <c r="A24" s="96">
        <v>1.9</v>
      </c>
      <c r="B24" s="38" t="s">
        <v>61</v>
      </c>
      <c r="C24" s="46" t="s">
        <v>188</v>
      </c>
      <c r="D24" s="24" t="s">
        <v>73</v>
      </c>
      <c r="E24" s="69">
        <v>8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x14ac:dyDescent="0.2">
      <c r="A25" s="96"/>
      <c r="B25" s="38">
        <v>0</v>
      </c>
      <c r="C25" s="46" t="s">
        <v>189</v>
      </c>
      <c r="D25" s="24"/>
      <c r="E25" s="69"/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x14ac:dyDescent="0.2">
      <c r="A26" s="45">
        <v>1.1000000000000001</v>
      </c>
      <c r="B26" s="38" t="s">
        <v>61</v>
      </c>
      <c r="C26" s="46" t="s">
        <v>190</v>
      </c>
      <c r="D26" s="24" t="s">
        <v>76</v>
      </c>
      <c r="E26" s="69">
        <v>204.7</v>
      </c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ht="33.75" x14ac:dyDescent="0.2">
      <c r="A27" s="45">
        <v>1.1100000000000001</v>
      </c>
      <c r="B27" s="38" t="s">
        <v>61</v>
      </c>
      <c r="C27" s="46" t="s">
        <v>191</v>
      </c>
      <c r="D27" s="24" t="s">
        <v>76</v>
      </c>
      <c r="E27" s="69">
        <v>204.7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x14ac:dyDescent="0.2">
      <c r="A28" s="45">
        <v>1.1200000000000001</v>
      </c>
      <c r="B28" s="38" t="s">
        <v>61</v>
      </c>
      <c r="C28" s="46" t="s">
        <v>192</v>
      </c>
      <c r="D28" s="24" t="s">
        <v>76</v>
      </c>
      <c r="E28" s="69">
        <v>204.7</v>
      </c>
      <c r="F28" s="70"/>
      <c r="G28" s="67"/>
      <c r="H28" s="47"/>
      <c r="I28" s="67"/>
      <c r="J28" s="67"/>
      <c r="K28" s="48"/>
      <c r="L28" s="49"/>
      <c r="M28" s="47"/>
      <c r="N28" s="47"/>
      <c r="O28" s="47"/>
      <c r="P28" s="48"/>
    </row>
    <row r="29" spans="1:16" ht="67.5" x14ac:dyDescent="0.2">
      <c r="A29" s="45">
        <v>1.1299999999999999</v>
      </c>
      <c r="B29" s="38" t="s">
        <v>61</v>
      </c>
      <c r="C29" s="99" t="s">
        <v>434</v>
      </c>
      <c r="D29" s="24" t="s">
        <v>76</v>
      </c>
      <c r="E29" s="69">
        <v>204.7</v>
      </c>
      <c r="F29" s="70"/>
      <c r="G29" s="67"/>
      <c r="H29" s="47"/>
      <c r="I29" s="67"/>
      <c r="J29" s="67"/>
      <c r="K29" s="48"/>
      <c r="L29" s="49"/>
      <c r="M29" s="47"/>
      <c r="N29" s="47"/>
      <c r="O29" s="47"/>
      <c r="P29" s="48"/>
    </row>
    <row r="30" spans="1:16" ht="22.5" x14ac:dyDescent="0.2">
      <c r="A30" s="45">
        <v>1.1399999999999999</v>
      </c>
      <c r="B30" s="38" t="s">
        <v>61</v>
      </c>
      <c r="C30" s="46" t="s">
        <v>193</v>
      </c>
      <c r="D30" s="24" t="s">
        <v>76</v>
      </c>
      <c r="E30" s="69">
        <v>88.77</v>
      </c>
      <c r="F30" s="70"/>
      <c r="G30" s="67"/>
      <c r="H30" s="47"/>
      <c r="I30" s="67"/>
      <c r="J30" s="67"/>
      <c r="K30" s="48"/>
      <c r="L30" s="49"/>
      <c r="M30" s="47"/>
      <c r="N30" s="47"/>
      <c r="O30" s="47"/>
      <c r="P30" s="48"/>
    </row>
    <row r="31" spans="1:16" x14ac:dyDescent="0.2">
      <c r="A31" s="45">
        <v>1.1499999999999999</v>
      </c>
      <c r="B31" s="38" t="s">
        <v>61</v>
      </c>
      <c r="C31" s="46" t="s">
        <v>194</v>
      </c>
      <c r="D31" s="24" t="s">
        <v>76</v>
      </c>
      <c r="E31" s="69">
        <v>80.7</v>
      </c>
      <c r="F31" s="70"/>
      <c r="G31" s="67"/>
      <c r="H31" s="47"/>
      <c r="I31" s="67"/>
      <c r="J31" s="67"/>
      <c r="K31" s="48"/>
      <c r="L31" s="49"/>
      <c r="M31" s="47"/>
      <c r="N31" s="47"/>
      <c r="O31" s="47"/>
      <c r="P31" s="48"/>
    </row>
    <row r="32" spans="1:16" ht="12" thickBot="1" x14ac:dyDescent="0.25">
      <c r="A32" s="45">
        <v>1.1599999999999999</v>
      </c>
      <c r="B32" s="38" t="s">
        <v>61</v>
      </c>
      <c r="C32" s="46" t="s">
        <v>195</v>
      </c>
      <c r="D32" s="24" t="s">
        <v>76</v>
      </c>
      <c r="E32" s="69">
        <v>80.7</v>
      </c>
      <c r="F32" s="70"/>
      <c r="G32" s="67"/>
      <c r="H32" s="47"/>
      <c r="I32" s="67"/>
      <c r="J32" s="67"/>
      <c r="K32" s="48"/>
      <c r="L32" s="49"/>
      <c r="M32" s="47"/>
      <c r="N32" s="47"/>
      <c r="O32" s="47"/>
      <c r="P32" s="48"/>
    </row>
    <row r="33" spans="1:16" ht="12" thickBot="1" x14ac:dyDescent="0.25">
      <c r="A33" s="164" t="s">
        <v>437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6"/>
      <c r="L33" s="71">
        <f>SUM(L14:L32)</f>
        <v>0</v>
      </c>
      <c r="M33" s="72">
        <f>SUM(M14:M32)</f>
        <v>0</v>
      </c>
      <c r="N33" s="72">
        <f>SUM(N14:N32)</f>
        <v>0</v>
      </c>
      <c r="O33" s="72">
        <f>SUM(O14:O32)</f>
        <v>0</v>
      </c>
      <c r="P33" s="73">
        <f>SUM(P14:P32)</f>
        <v>0</v>
      </c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14</v>
      </c>
      <c r="B36" s="17"/>
      <c r="C36" s="163">
        <f>'Kops a'!C34:H34</f>
        <v>0</v>
      </c>
      <c r="D36" s="163"/>
      <c r="E36" s="163"/>
      <c r="F36" s="163"/>
      <c r="G36" s="163"/>
      <c r="H36" s="163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00" t="s">
        <v>15</v>
      </c>
      <c r="D37" s="100"/>
      <c r="E37" s="100"/>
      <c r="F37" s="100"/>
      <c r="G37" s="100"/>
      <c r="H37" s="100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8" t="str">
        <f>'Kops a'!A37</f>
        <v xml:space="preserve">Tāme sastādīta </v>
      </c>
      <c r="B39" s="89"/>
      <c r="C39" s="89"/>
      <c r="D39" s="8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37</v>
      </c>
      <c r="B41" s="17"/>
      <c r="C41" s="163">
        <f>'Kops a'!C39:H39</f>
        <v>0</v>
      </c>
      <c r="D41" s="163"/>
      <c r="E41" s="163"/>
      <c r="F41" s="163"/>
      <c r="G41" s="163"/>
      <c r="H41" s="163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00" t="s">
        <v>15</v>
      </c>
      <c r="D42" s="100"/>
      <c r="E42" s="100"/>
      <c r="F42" s="100"/>
      <c r="G42" s="100"/>
      <c r="H42" s="100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88" t="s">
        <v>54</v>
      </c>
      <c r="B44" s="89"/>
      <c r="C44" s="93">
        <f>'Kops a'!C42</f>
        <v>0</v>
      </c>
      <c r="D44" s="50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22">
    <mergeCell ref="C42:H42"/>
    <mergeCell ref="C4:I4"/>
    <mergeCell ref="F12:K12"/>
    <mergeCell ref="A9:F9"/>
    <mergeCell ref="J9:M9"/>
    <mergeCell ref="D8:L8"/>
    <mergeCell ref="A33:K33"/>
    <mergeCell ref="C36:H36"/>
    <mergeCell ref="C37:H37"/>
    <mergeCell ref="C41:H4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2 I15:J32 D15:G32">
    <cfRule type="cellIs" dxfId="159" priority="26" operator="equal">
      <formula>0</formula>
    </cfRule>
  </conditionalFormatting>
  <conditionalFormatting sqref="N9:O9">
    <cfRule type="cellIs" dxfId="158" priority="25" operator="equal">
      <formula>0</formula>
    </cfRule>
  </conditionalFormatting>
  <conditionalFormatting sqref="A9:F9">
    <cfRule type="containsText" dxfId="1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6" priority="22" operator="equal">
      <formula>0</formula>
    </cfRule>
  </conditionalFormatting>
  <conditionalFormatting sqref="O10">
    <cfRule type="cellIs" dxfId="155" priority="21" operator="equal">
      <formula>"20__. gada __. _________"</formula>
    </cfRule>
  </conditionalFormatting>
  <conditionalFormatting sqref="A33:K33">
    <cfRule type="containsText" dxfId="154" priority="20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K14:P32 L33:P33 H14:H32">
    <cfRule type="cellIs" dxfId="153" priority="15" operator="equal">
      <formula>0</formula>
    </cfRule>
  </conditionalFormatting>
  <conditionalFormatting sqref="C4:I4">
    <cfRule type="cellIs" dxfId="152" priority="14" operator="equal">
      <formula>0</formula>
    </cfRule>
  </conditionalFormatting>
  <conditionalFormatting sqref="C15:C32">
    <cfRule type="cellIs" dxfId="151" priority="13" operator="equal">
      <formula>0</formula>
    </cfRule>
  </conditionalFormatting>
  <conditionalFormatting sqref="D5:L8">
    <cfRule type="cellIs" dxfId="150" priority="11" operator="equal">
      <formula>0</formula>
    </cfRule>
  </conditionalFormatting>
  <conditionalFormatting sqref="A14:B14 D14:G14">
    <cfRule type="cellIs" dxfId="149" priority="10" operator="equal">
      <formula>0</formula>
    </cfRule>
  </conditionalFormatting>
  <conditionalFormatting sqref="C14">
    <cfRule type="cellIs" dxfId="148" priority="9" operator="equal">
      <formula>0</formula>
    </cfRule>
  </conditionalFormatting>
  <conditionalFormatting sqref="I14:J14">
    <cfRule type="cellIs" dxfId="147" priority="8" operator="equal">
      <formula>0</formula>
    </cfRule>
  </conditionalFormatting>
  <conditionalFormatting sqref="P10">
    <cfRule type="cellIs" dxfId="146" priority="7" operator="equal">
      <formula>"20__. gada __. _________"</formula>
    </cfRule>
  </conditionalFormatting>
  <conditionalFormatting sqref="C41:H41">
    <cfRule type="cellIs" dxfId="145" priority="4" operator="equal">
      <formula>0</formula>
    </cfRule>
  </conditionalFormatting>
  <conditionalFormatting sqref="C36:H36">
    <cfRule type="cellIs" dxfId="144" priority="3" operator="equal">
      <formula>0</formula>
    </cfRule>
  </conditionalFormatting>
  <conditionalFormatting sqref="C41:H41 C44 C36:H36">
    <cfRule type="cellIs" dxfId="143" priority="2" operator="equal">
      <formula>0</formula>
    </cfRule>
  </conditionalFormatting>
  <conditionalFormatting sqref="D1">
    <cfRule type="cellIs" dxfId="142" priority="1" operator="equal">
      <formula>0</formula>
    </cfRule>
  </conditionalFormatting>
  <pageMargins left="0.7" right="0.7" top="0.75" bottom="0.75" header="0.3" footer="0.3"/>
  <pageSetup paperSize="9" scale="9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32"/>
  <sheetViews>
    <sheetView view="pageBreakPreview" zoomScale="60" zoomScaleNormal="190" workbookViewId="0">
      <selection activeCell="A9" sqref="A9:F9"/>
    </sheetView>
  </sheetViews>
  <sheetFormatPr defaultRowHeight="11.25" x14ac:dyDescent="0.2"/>
  <cols>
    <col min="1" max="1" width="4.5703125" style="1" customWidth="1"/>
    <col min="2" max="2" width="6.57031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4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197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548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P20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A26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196</v>
      </c>
      <c r="B14" s="64">
        <v>0</v>
      </c>
      <c r="C14" s="65" t="s">
        <v>197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/>
      <c r="B15" s="38">
        <v>0</v>
      </c>
      <c r="C15" s="46" t="s">
        <v>198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ht="22.5" x14ac:dyDescent="0.2">
      <c r="A16" s="37" t="s">
        <v>199</v>
      </c>
      <c r="B16" s="38" t="s">
        <v>61</v>
      </c>
      <c r="C16" s="46" t="s">
        <v>200</v>
      </c>
      <c r="D16" s="24" t="s">
        <v>75</v>
      </c>
      <c r="E16" s="69">
        <v>1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ht="56.25" x14ac:dyDescent="0.2">
      <c r="A17" s="37">
        <v>1.2</v>
      </c>
      <c r="B17" s="38" t="s">
        <v>61</v>
      </c>
      <c r="C17" s="99" t="s">
        <v>201</v>
      </c>
      <c r="D17" s="24" t="s">
        <v>76</v>
      </c>
      <c r="E17" s="69">
        <v>479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x14ac:dyDescent="0.2">
      <c r="A18" s="37"/>
      <c r="B18" s="38"/>
      <c r="C18" s="46" t="s">
        <v>202</v>
      </c>
      <c r="D18" s="24"/>
      <c r="E18" s="69"/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57" thickBot="1" x14ac:dyDescent="0.25">
      <c r="A19" s="37">
        <v>1.3</v>
      </c>
      <c r="B19" s="38" t="s">
        <v>61</v>
      </c>
      <c r="C19" s="99" t="s">
        <v>203</v>
      </c>
      <c r="D19" s="24" t="s">
        <v>76</v>
      </c>
      <c r="E19" s="69">
        <v>30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12" thickBot="1" x14ac:dyDescent="0.25">
      <c r="A20" s="164" t="s">
        <v>435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6"/>
      <c r="L20" s="71">
        <f>SUM(L14:L19)</f>
        <v>0</v>
      </c>
      <c r="M20" s="72">
        <f>SUM(M14:M19)</f>
        <v>0</v>
      </c>
      <c r="N20" s="72">
        <f>SUM(N14:N19)</f>
        <v>0</v>
      </c>
      <c r="O20" s="72">
        <f>SUM(O14:O19)</f>
        <v>0</v>
      </c>
      <c r="P20" s="73">
        <f>SUM(P14:P19)</f>
        <v>0</v>
      </c>
    </row>
    <row r="21" spans="1:1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" t="s">
        <v>14</v>
      </c>
      <c r="B23" s="17"/>
      <c r="C23" s="163">
        <f>'Kops a'!C34:H34</f>
        <v>0</v>
      </c>
      <c r="D23" s="163"/>
      <c r="E23" s="163"/>
      <c r="F23" s="163"/>
      <c r="G23" s="163"/>
      <c r="H23" s="163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17"/>
      <c r="B24" s="17"/>
      <c r="C24" s="100" t="s">
        <v>15</v>
      </c>
      <c r="D24" s="100"/>
      <c r="E24" s="100"/>
      <c r="F24" s="100"/>
      <c r="G24" s="100"/>
      <c r="H24" s="100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88" t="str">
        <f>'Kops a'!A37</f>
        <v xml:space="preserve">Tāme sastādīta </v>
      </c>
      <c r="B26" s="89"/>
      <c r="C26" s="89"/>
      <c r="D26" s="89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37</v>
      </c>
      <c r="B28" s="17"/>
      <c r="C28" s="163">
        <f>'Kops a'!C39:H39</f>
        <v>0</v>
      </c>
      <c r="D28" s="163"/>
      <c r="E28" s="163"/>
      <c r="F28" s="163"/>
      <c r="G28" s="163"/>
      <c r="H28" s="163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0" t="s">
        <v>15</v>
      </c>
      <c r="D29" s="100"/>
      <c r="E29" s="100"/>
      <c r="F29" s="100"/>
      <c r="G29" s="100"/>
      <c r="H29" s="100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8" t="s">
        <v>54</v>
      </c>
      <c r="B31" s="89"/>
      <c r="C31" s="93">
        <f>'Kops a'!C42</f>
        <v>0</v>
      </c>
      <c r="D31" s="50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</sheetData>
  <mergeCells count="22">
    <mergeCell ref="C29:H29"/>
    <mergeCell ref="C4:I4"/>
    <mergeCell ref="F12:K12"/>
    <mergeCell ref="A9:F9"/>
    <mergeCell ref="J9:M9"/>
    <mergeCell ref="D8:L8"/>
    <mergeCell ref="A20:K20"/>
    <mergeCell ref="C23:H23"/>
    <mergeCell ref="C24:H24"/>
    <mergeCell ref="C28:H2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9 I15:J19 D15:G19">
    <cfRule type="cellIs" dxfId="139" priority="26" operator="equal">
      <formula>0</formula>
    </cfRule>
  </conditionalFormatting>
  <conditionalFormatting sqref="N9:O9">
    <cfRule type="cellIs" dxfId="138" priority="25" operator="equal">
      <formula>0</formula>
    </cfRule>
  </conditionalFormatting>
  <conditionalFormatting sqref="A9:F9">
    <cfRule type="containsText" dxfId="1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6" priority="22" operator="equal">
      <formula>0</formula>
    </cfRule>
  </conditionalFormatting>
  <conditionalFormatting sqref="O10">
    <cfRule type="cellIs" dxfId="135" priority="21" operator="equal">
      <formula>"20__. gada __. _________"</formula>
    </cfRule>
  </conditionalFormatting>
  <conditionalFormatting sqref="A20:K20">
    <cfRule type="containsText" dxfId="134" priority="20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K14:P19 L20:P20 H14:H19">
    <cfRule type="cellIs" dxfId="133" priority="15" operator="equal">
      <formula>0</formula>
    </cfRule>
  </conditionalFormatting>
  <conditionalFormatting sqref="C4:I4">
    <cfRule type="cellIs" dxfId="132" priority="14" operator="equal">
      <formula>0</formula>
    </cfRule>
  </conditionalFormatting>
  <conditionalFormatting sqref="C15:C19">
    <cfRule type="cellIs" dxfId="131" priority="13" operator="equal">
      <formula>0</formula>
    </cfRule>
  </conditionalFormatting>
  <conditionalFormatting sqref="D5:L8">
    <cfRule type="cellIs" dxfId="130" priority="11" operator="equal">
      <formula>0</formula>
    </cfRule>
  </conditionalFormatting>
  <conditionalFormatting sqref="A14:B14 D14:G14">
    <cfRule type="cellIs" dxfId="129" priority="10" operator="equal">
      <formula>0</formula>
    </cfRule>
  </conditionalFormatting>
  <conditionalFormatting sqref="C14">
    <cfRule type="cellIs" dxfId="128" priority="9" operator="equal">
      <formula>0</formula>
    </cfRule>
  </conditionalFormatting>
  <conditionalFormatting sqref="I14:J14">
    <cfRule type="cellIs" dxfId="127" priority="8" operator="equal">
      <formula>0</formula>
    </cfRule>
  </conditionalFormatting>
  <conditionalFormatting sqref="P10">
    <cfRule type="cellIs" dxfId="126" priority="7" operator="equal">
      <formula>"20__. gada __. _________"</formula>
    </cfRule>
  </conditionalFormatting>
  <conditionalFormatting sqref="C28:H28">
    <cfRule type="cellIs" dxfId="125" priority="4" operator="equal">
      <formula>0</formula>
    </cfRule>
  </conditionalFormatting>
  <conditionalFormatting sqref="C23:H23">
    <cfRule type="cellIs" dxfId="124" priority="3" operator="equal">
      <formula>0</formula>
    </cfRule>
  </conditionalFormatting>
  <conditionalFormatting sqref="C28:H28 C31 C23:H23">
    <cfRule type="cellIs" dxfId="123" priority="2" operator="equal">
      <formula>0</formula>
    </cfRule>
  </conditionalFormatting>
  <conditionalFormatting sqref="D1">
    <cfRule type="cellIs" dxfId="122" priority="1" operator="equal">
      <formula>0</formula>
    </cfRule>
  </conditionalFormatting>
  <pageMargins left="0.7" right="0.7" top="0.75" bottom="0.75" header="0.3" footer="0.3"/>
  <pageSetup paperSize="9" scale="9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68"/>
  <sheetViews>
    <sheetView view="pageBreakPreview" zoomScale="60" zoomScaleNormal="220" workbookViewId="0">
      <selection activeCell="A9" sqref="A9:F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5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205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548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P56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A62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204</v>
      </c>
      <c r="B14" s="64">
        <v>0</v>
      </c>
      <c r="C14" s="65" t="s">
        <v>205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33.75" x14ac:dyDescent="0.2">
      <c r="A15" s="37" t="s">
        <v>206</v>
      </c>
      <c r="B15" s="38" t="s">
        <v>61</v>
      </c>
      <c r="C15" s="46" t="s">
        <v>207</v>
      </c>
      <c r="D15" s="24" t="s">
        <v>74</v>
      </c>
      <c r="E15" s="69">
        <v>93.6</v>
      </c>
      <c r="F15" s="70"/>
      <c r="G15" s="67"/>
      <c r="H15" s="47"/>
      <c r="I15" s="67"/>
      <c r="J15" s="67"/>
      <c r="K15" s="48"/>
      <c r="L15" s="49"/>
      <c r="M15" s="47"/>
      <c r="N15" s="47"/>
      <c r="O15" s="47"/>
      <c r="P15" s="48"/>
    </row>
    <row r="16" spans="1:16" ht="22.5" x14ac:dyDescent="0.2">
      <c r="A16" s="37" t="s">
        <v>208</v>
      </c>
      <c r="B16" s="38" t="s">
        <v>61</v>
      </c>
      <c r="C16" s="46" t="s">
        <v>209</v>
      </c>
      <c r="D16" s="24" t="s">
        <v>74</v>
      </c>
      <c r="E16" s="69">
        <v>47.1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ht="22.5" x14ac:dyDescent="0.2">
      <c r="A17" s="37" t="s">
        <v>210</v>
      </c>
      <c r="B17" s="38" t="s">
        <v>61</v>
      </c>
      <c r="C17" s="46" t="s">
        <v>211</v>
      </c>
      <c r="D17" s="24" t="s">
        <v>74</v>
      </c>
      <c r="E17" s="69">
        <v>83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ht="22.5" x14ac:dyDescent="0.2">
      <c r="A18" s="37" t="s">
        <v>212</v>
      </c>
      <c r="B18" s="38" t="s">
        <v>61</v>
      </c>
      <c r="C18" s="46" t="s">
        <v>213</v>
      </c>
      <c r="D18" s="24" t="s">
        <v>74</v>
      </c>
      <c r="E18" s="69">
        <v>48.2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22.5" x14ac:dyDescent="0.2">
      <c r="A19" s="37" t="s">
        <v>214</v>
      </c>
      <c r="B19" s="38" t="s">
        <v>61</v>
      </c>
      <c r="C19" s="46" t="s">
        <v>215</v>
      </c>
      <c r="D19" s="24" t="s">
        <v>76</v>
      </c>
      <c r="E19" s="69">
        <v>5.12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22.5" x14ac:dyDescent="0.2">
      <c r="A20" s="37" t="s">
        <v>216</v>
      </c>
      <c r="B20" s="38" t="s">
        <v>61</v>
      </c>
      <c r="C20" s="46" t="s">
        <v>217</v>
      </c>
      <c r="D20" s="24" t="s">
        <v>76</v>
      </c>
      <c r="E20" s="69">
        <v>83.1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ht="33.75" x14ac:dyDescent="0.2">
      <c r="A21" s="37" t="s">
        <v>218</v>
      </c>
      <c r="B21" s="38" t="s">
        <v>61</v>
      </c>
      <c r="C21" s="46" t="s">
        <v>219</v>
      </c>
      <c r="D21" s="24" t="s">
        <v>177</v>
      </c>
      <c r="E21" s="69">
        <v>1.38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22.5" x14ac:dyDescent="0.2">
      <c r="A22" s="37" t="s">
        <v>220</v>
      </c>
      <c r="B22" s="38" t="s">
        <v>61</v>
      </c>
      <c r="C22" s="46" t="s">
        <v>221</v>
      </c>
      <c r="D22" s="24" t="s">
        <v>73</v>
      </c>
      <c r="E22" s="69">
        <v>634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ht="22.5" x14ac:dyDescent="0.2">
      <c r="A23" s="37" t="s">
        <v>222</v>
      </c>
      <c r="B23" s="38" t="s">
        <v>61</v>
      </c>
      <c r="C23" s="46" t="s">
        <v>223</v>
      </c>
      <c r="D23" s="24" t="s">
        <v>73</v>
      </c>
      <c r="E23" s="69">
        <v>3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x14ac:dyDescent="0.2">
      <c r="A24" s="37"/>
      <c r="B24" s="38">
        <v>0</v>
      </c>
      <c r="C24" s="46" t="s">
        <v>166</v>
      </c>
      <c r="D24" s="24" t="s">
        <v>74</v>
      </c>
      <c r="E24" s="69">
        <v>12.6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x14ac:dyDescent="0.2">
      <c r="A25" s="37"/>
      <c r="B25" s="38">
        <v>0</v>
      </c>
      <c r="C25" s="46" t="s">
        <v>224</v>
      </c>
      <c r="D25" s="24" t="s">
        <v>177</v>
      </c>
      <c r="E25" s="69">
        <v>0.62</v>
      </c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x14ac:dyDescent="0.2">
      <c r="A26" s="37"/>
      <c r="B26" s="38">
        <v>0</v>
      </c>
      <c r="C26" s="46" t="s">
        <v>225</v>
      </c>
      <c r="D26" s="24" t="s">
        <v>76</v>
      </c>
      <c r="E26" s="69">
        <v>5.0999999999999996</v>
      </c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x14ac:dyDescent="0.2">
      <c r="A27" s="37"/>
      <c r="B27" s="38">
        <v>0</v>
      </c>
      <c r="C27" s="46" t="s">
        <v>226</v>
      </c>
      <c r="D27" s="24" t="s">
        <v>76</v>
      </c>
      <c r="E27" s="69">
        <v>5.0999999999999996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ht="22.5" x14ac:dyDescent="0.2">
      <c r="A28" s="37"/>
      <c r="B28" s="38">
        <v>0</v>
      </c>
      <c r="C28" s="99" t="s">
        <v>227</v>
      </c>
      <c r="D28" s="24" t="s">
        <v>76</v>
      </c>
      <c r="E28" s="69">
        <v>5.0999999999999996</v>
      </c>
      <c r="F28" s="70"/>
      <c r="G28" s="67"/>
      <c r="H28" s="47"/>
      <c r="I28" s="67"/>
      <c r="J28" s="67"/>
      <c r="K28" s="48"/>
      <c r="L28" s="49"/>
      <c r="M28" s="47"/>
      <c r="N28" s="47"/>
      <c r="O28" s="47"/>
      <c r="P28" s="48"/>
    </row>
    <row r="29" spans="1:16" x14ac:dyDescent="0.2">
      <c r="A29" s="37"/>
      <c r="B29" s="38">
        <v>0</v>
      </c>
      <c r="C29" s="46" t="s">
        <v>228</v>
      </c>
      <c r="D29" s="24" t="s">
        <v>76</v>
      </c>
      <c r="E29" s="69">
        <v>5.0999999999999996</v>
      </c>
      <c r="F29" s="70"/>
      <c r="G29" s="67"/>
      <c r="H29" s="47"/>
      <c r="I29" s="67"/>
      <c r="J29" s="67"/>
      <c r="K29" s="48"/>
      <c r="L29" s="49"/>
      <c r="M29" s="47"/>
      <c r="N29" s="47"/>
      <c r="O29" s="47"/>
      <c r="P29" s="48"/>
    </row>
    <row r="30" spans="1:16" x14ac:dyDescent="0.2">
      <c r="A30" s="37"/>
      <c r="B30" s="38">
        <v>0</v>
      </c>
      <c r="C30" s="46" t="s">
        <v>229</v>
      </c>
      <c r="D30" s="24"/>
      <c r="E30" s="69"/>
      <c r="F30" s="70"/>
      <c r="G30" s="67"/>
      <c r="H30" s="47"/>
      <c r="I30" s="67"/>
      <c r="J30" s="67"/>
      <c r="K30" s="48"/>
      <c r="L30" s="49"/>
      <c r="M30" s="47"/>
      <c r="N30" s="47"/>
      <c r="O30" s="47"/>
      <c r="P30" s="48"/>
    </row>
    <row r="31" spans="1:16" ht="22.5" x14ac:dyDescent="0.2">
      <c r="A31" s="37"/>
      <c r="B31" s="38" t="s">
        <v>61</v>
      </c>
      <c r="C31" s="46" t="s">
        <v>230</v>
      </c>
      <c r="D31" s="24" t="s">
        <v>76</v>
      </c>
      <c r="E31" s="69">
        <v>1.8</v>
      </c>
      <c r="F31" s="70"/>
      <c r="G31" s="67"/>
      <c r="H31" s="47"/>
      <c r="I31" s="67"/>
      <c r="J31" s="67"/>
      <c r="K31" s="48"/>
      <c r="L31" s="49"/>
      <c r="M31" s="47"/>
      <c r="N31" s="47"/>
      <c r="O31" s="47"/>
      <c r="P31" s="48"/>
    </row>
    <row r="32" spans="1:16" ht="22.5" x14ac:dyDescent="0.2">
      <c r="A32" s="37"/>
      <c r="B32" s="38" t="s">
        <v>61</v>
      </c>
      <c r="C32" s="46" t="s">
        <v>231</v>
      </c>
      <c r="D32" s="24" t="s">
        <v>177</v>
      </c>
      <c r="E32" s="69">
        <v>0.04</v>
      </c>
      <c r="F32" s="70"/>
      <c r="G32" s="67"/>
      <c r="H32" s="47"/>
      <c r="I32" s="67"/>
      <c r="J32" s="67"/>
      <c r="K32" s="48"/>
      <c r="L32" s="49"/>
      <c r="M32" s="47"/>
      <c r="N32" s="47"/>
      <c r="O32" s="47"/>
      <c r="P32" s="48"/>
    </row>
    <row r="33" spans="1:16" ht="22.5" x14ac:dyDescent="0.2">
      <c r="A33" s="37"/>
      <c r="B33" s="38" t="s">
        <v>61</v>
      </c>
      <c r="C33" s="46" t="s">
        <v>232</v>
      </c>
      <c r="D33" s="24" t="s">
        <v>177</v>
      </c>
      <c r="E33" s="69">
        <v>0.15</v>
      </c>
      <c r="F33" s="70"/>
      <c r="G33" s="67"/>
      <c r="H33" s="47"/>
      <c r="I33" s="67"/>
      <c r="J33" s="67"/>
      <c r="K33" s="48"/>
      <c r="L33" s="49"/>
      <c r="M33" s="47"/>
      <c r="N33" s="47"/>
      <c r="O33" s="47"/>
      <c r="P33" s="48"/>
    </row>
    <row r="34" spans="1:16" ht="22.5" x14ac:dyDescent="0.2">
      <c r="A34" s="37"/>
      <c r="B34" s="38" t="s">
        <v>61</v>
      </c>
      <c r="C34" s="46" t="s">
        <v>233</v>
      </c>
      <c r="D34" s="24" t="s">
        <v>76</v>
      </c>
      <c r="E34" s="69">
        <v>3.5</v>
      </c>
      <c r="F34" s="70"/>
      <c r="G34" s="67"/>
      <c r="H34" s="47"/>
      <c r="I34" s="67"/>
      <c r="J34" s="67"/>
      <c r="K34" s="48"/>
      <c r="L34" s="49"/>
      <c r="M34" s="47"/>
      <c r="N34" s="47"/>
      <c r="O34" s="47"/>
      <c r="P34" s="48"/>
    </row>
    <row r="35" spans="1:16" x14ac:dyDescent="0.2">
      <c r="A35" s="37"/>
      <c r="B35" s="38">
        <v>0</v>
      </c>
      <c r="C35" s="46" t="s">
        <v>234</v>
      </c>
      <c r="D35" s="24"/>
      <c r="E35" s="69"/>
      <c r="F35" s="70"/>
      <c r="G35" s="67"/>
      <c r="H35" s="47"/>
      <c r="I35" s="67"/>
      <c r="J35" s="67"/>
      <c r="K35" s="48"/>
      <c r="L35" s="49"/>
      <c r="M35" s="47"/>
      <c r="N35" s="47"/>
      <c r="O35" s="47"/>
      <c r="P35" s="48"/>
    </row>
    <row r="36" spans="1:16" ht="22.5" x14ac:dyDescent="0.2">
      <c r="A36" s="37" t="s">
        <v>152</v>
      </c>
      <c r="B36" s="38" t="s">
        <v>61</v>
      </c>
      <c r="C36" s="46" t="s">
        <v>147</v>
      </c>
      <c r="D36" s="24" t="s">
        <v>76</v>
      </c>
      <c r="E36" s="69">
        <v>82.99</v>
      </c>
      <c r="F36" s="70"/>
      <c r="G36" s="67"/>
      <c r="H36" s="47"/>
      <c r="I36" s="67"/>
      <c r="J36" s="67"/>
      <c r="K36" s="48"/>
      <c r="L36" s="49"/>
      <c r="M36" s="47"/>
      <c r="N36" s="47"/>
      <c r="O36" s="47"/>
      <c r="P36" s="48"/>
    </row>
    <row r="37" spans="1:16" ht="45" x14ac:dyDescent="0.2">
      <c r="A37" s="37" t="s">
        <v>153</v>
      </c>
      <c r="B37" s="38" t="s">
        <v>61</v>
      </c>
      <c r="C37" s="99" t="s">
        <v>235</v>
      </c>
      <c r="D37" s="24" t="s">
        <v>76</v>
      </c>
      <c r="E37" s="69">
        <v>82.99</v>
      </c>
      <c r="F37" s="70"/>
      <c r="G37" s="67"/>
      <c r="H37" s="47"/>
      <c r="I37" s="67"/>
      <c r="J37" s="67"/>
      <c r="K37" s="48"/>
      <c r="L37" s="49"/>
      <c r="M37" s="47"/>
      <c r="N37" s="47"/>
      <c r="O37" s="47"/>
      <c r="P37" s="48"/>
    </row>
    <row r="38" spans="1:16" ht="22.5" x14ac:dyDescent="0.2">
      <c r="A38" s="37" t="s">
        <v>155</v>
      </c>
      <c r="B38" s="38" t="s">
        <v>61</v>
      </c>
      <c r="C38" s="46" t="s">
        <v>144</v>
      </c>
      <c r="D38" s="24" t="s">
        <v>76</v>
      </c>
      <c r="E38" s="69">
        <v>82.99</v>
      </c>
      <c r="F38" s="70"/>
      <c r="G38" s="67"/>
      <c r="H38" s="47"/>
      <c r="I38" s="67"/>
      <c r="J38" s="67"/>
      <c r="K38" s="48"/>
      <c r="L38" s="49"/>
      <c r="M38" s="47"/>
      <c r="N38" s="47"/>
      <c r="O38" s="47"/>
      <c r="P38" s="48"/>
    </row>
    <row r="39" spans="1:16" ht="22.5" x14ac:dyDescent="0.2">
      <c r="A39" s="37" t="s">
        <v>157</v>
      </c>
      <c r="B39" s="38" t="s">
        <v>61</v>
      </c>
      <c r="C39" s="46" t="s">
        <v>236</v>
      </c>
      <c r="D39" s="24" t="s">
        <v>76</v>
      </c>
      <c r="E39" s="69">
        <v>82.99</v>
      </c>
      <c r="F39" s="70"/>
      <c r="G39" s="67"/>
      <c r="H39" s="47"/>
      <c r="I39" s="67"/>
      <c r="J39" s="67"/>
      <c r="K39" s="48"/>
      <c r="L39" s="49"/>
      <c r="M39" s="47"/>
      <c r="N39" s="47"/>
      <c r="O39" s="47"/>
      <c r="P39" s="48"/>
    </row>
    <row r="40" spans="1:16" x14ac:dyDescent="0.2">
      <c r="A40" s="37"/>
      <c r="B40" s="38">
        <v>0</v>
      </c>
      <c r="C40" s="46" t="s">
        <v>237</v>
      </c>
      <c r="D40" s="24"/>
      <c r="E40" s="69"/>
      <c r="F40" s="70"/>
      <c r="G40" s="67"/>
      <c r="H40" s="47"/>
      <c r="I40" s="67"/>
      <c r="J40" s="67"/>
      <c r="K40" s="48"/>
      <c r="L40" s="49"/>
      <c r="M40" s="47"/>
      <c r="N40" s="47"/>
      <c r="O40" s="47"/>
      <c r="P40" s="48"/>
    </row>
    <row r="41" spans="1:16" ht="22.5" x14ac:dyDescent="0.2">
      <c r="A41" s="37" t="s">
        <v>157</v>
      </c>
      <c r="B41" s="38" t="s">
        <v>61</v>
      </c>
      <c r="C41" s="46" t="s">
        <v>238</v>
      </c>
      <c r="D41" s="24" t="s">
        <v>76</v>
      </c>
      <c r="E41" s="69">
        <v>526.4</v>
      </c>
      <c r="F41" s="70"/>
      <c r="G41" s="67"/>
      <c r="H41" s="47"/>
      <c r="I41" s="67"/>
      <c r="J41" s="67"/>
      <c r="K41" s="48"/>
      <c r="L41" s="49"/>
      <c r="M41" s="47"/>
      <c r="N41" s="47"/>
      <c r="O41" s="47"/>
      <c r="P41" s="48"/>
    </row>
    <row r="42" spans="1:16" ht="22.5" x14ac:dyDescent="0.2">
      <c r="A42" s="37" t="s">
        <v>160</v>
      </c>
      <c r="B42" s="38" t="s">
        <v>61</v>
      </c>
      <c r="C42" s="99" t="s">
        <v>442</v>
      </c>
      <c r="D42" s="24" t="s">
        <v>76</v>
      </c>
      <c r="E42" s="69">
        <v>526.4</v>
      </c>
      <c r="F42" s="70"/>
      <c r="G42" s="67"/>
      <c r="H42" s="47"/>
      <c r="I42" s="67"/>
      <c r="J42" s="67"/>
      <c r="K42" s="48"/>
      <c r="L42" s="49"/>
      <c r="M42" s="47"/>
      <c r="N42" s="47"/>
      <c r="O42" s="47"/>
      <c r="P42" s="48"/>
    </row>
    <row r="43" spans="1:16" ht="22.5" x14ac:dyDescent="0.2">
      <c r="A43" s="37" t="s">
        <v>161</v>
      </c>
      <c r="B43" s="38" t="s">
        <v>61</v>
      </c>
      <c r="C43" s="99" t="s">
        <v>239</v>
      </c>
      <c r="D43" s="24" t="s">
        <v>76</v>
      </c>
      <c r="E43" s="69">
        <v>526.4</v>
      </c>
      <c r="F43" s="70"/>
      <c r="G43" s="67"/>
      <c r="H43" s="47"/>
      <c r="I43" s="67"/>
      <c r="J43" s="67"/>
      <c r="K43" s="48"/>
      <c r="L43" s="49"/>
      <c r="M43" s="47"/>
      <c r="N43" s="47"/>
      <c r="O43" s="47"/>
      <c r="P43" s="48"/>
    </row>
    <row r="44" spans="1:16" ht="22.5" x14ac:dyDescent="0.2">
      <c r="A44" s="37" t="s">
        <v>163</v>
      </c>
      <c r="B44" s="38" t="s">
        <v>61</v>
      </c>
      <c r="C44" s="46" t="s">
        <v>228</v>
      </c>
      <c r="D44" s="24" t="s">
        <v>76</v>
      </c>
      <c r="E44" s="69">
        <v>526.4</v>
      </c>
      <c r="F44" s="70"/>
      <c r="G44" s="67"/>
      <c r="H44" s="47"/>
      <c r="I44" s="67"/>
      <c r="J44" s="67"/>
      <c r="K44" s="48"/>
      <c r="L44" s="49"/>
      <c r="M44" s="47"/>
      <c r="N44" s="47"/>
      <c r="O44" s="47"/>
      <c r="P44" s="48"/>
    </row>
    <row r="45" spans="1:16" ht="22.5" x14ac:dyDescent="0.2">
      <c r="A45" s="37" t="s">
        <v>165</v>
      </c>
      <c r="B45" s="38" t="s">
        <v>61</v>
      </c>
      <c r="C45" s="46" t="s">
        <v>240</v>
      </c>
      <c r="D45" s="24" t="s">
        <v>74</v>
      </c>
      <c r="E45" s="69">
        <v>40.799999999999997</v>
      </c>
      <c r="F45" s="70"/>
      <c r="G45" s="67"/>
      <c r="H45" s="47"/>
      <c r="I45" s="67"/>
      <c r="J45" s="67"/>
      <c r="K45" s="48"/>
      <c r="L45" s="49"/>
      <c r="M45" s="47"/>
      <c r="N45" s="47"/>
      <c r="O45" s="47"/>
      <c r="P45" s="48"/>
    </row>
    <row r="46" spans="1:16" ht="22.5" x14ac:dyDescent="0.2">
      <c r="A46" s="37" t="s">
        <v>167</v>
      </c>
      <c r="B46" s="38" t="s">
        <v>61</v>
      </c>
      <c r="C46" s="46" t="s">
        <v>241</v>
      </c>
      <c r="D46" s="24" t="s">
        <v>74</v>
      </c>
      <c r="E46" s="69">
        <v>47.2</v>
      </c>
      <c r="F46" s="70"/>
      <c r="G46" s="67"/>
      <c r="H46" s="47"/>
      <c r="I46" s="67"/>
      <c r="J46" s="67"/>
      <c r="K46" s="48"/>
      <c r="L46" s="49"/>
      <c r="M46" s="47"/>
      <c r="N46" s="47"/>
      <c r="O46" s="47"/>
      <c r="P46" s="48"/>
    </row>
    <row r="47" spans="1:16" ht="22.5" x14ac:dyDescent="0.2">
      <c r="A47" s="37" t="s">
        <v>169</v>
      </c>
      <c r="B47" s="38" t="s">
        <v>61</v>
      </c>
      <c r="C47" s="99" t="s">
        <v>443</v>
      </c>
      <c r="D47" s="24" t="s">
        <v>74</v>
      </c>
      <c r="E47" s="69">
        <v>94.5</v>
      </c>
      <c r="F47" s="70"/>
      <c r="G47" s="67"/>
      <c r="H47" s="47"/>
      <c r="I47" s="67"/>
      <c r="J47" s="67"/>
      <c r="K47" s="48"/>
      <c r="L47" s="49"/>
      <c r="M47" s="47"/>
      <c r="N47" s="47"/>
      <c r="O47" s="47"/>
      <c r="P47" s="48"/>
    </row>
    <row r="48" spans="1:16" ht="22.5" x14ac:dyDescent="0.2">
      <c r="A48" s="37" t="s">
        <v>172</v>
      </c>
      <c r="B48" s="38" t="s">
        <v>61</v>
      </c>
      <c r="C48" s="46" t="s">
        <v>242</v>
      </c>
      <c r="D48" s="24" t="s">
        <v>75</v>
      </c>
      <c r="E48" s="69">
        <v>1</v>
      </c>
      <c r="F48" s="70"/>
      <c r="G48" s="67"/>
      <c r="H48" s="47"/>
      <c r="I48" s="67"/>
      <c r="J48" s="67"/>
      <c r="K48" s="48"/>
      <c r="L48" s="49"/>
      <c r="M48" s="47"/>
      <c r="N48" s="47"/>
      <c r="O48" s="47"/>
      <c r="P48" s="48"/>
    </row>
    <row r="49" spans="1:16" x14ac:dyDescent="0.2">
      <c r="A49" s="37"/>
      <c r="B49" s="38">
        <v>0</v>
      </c>
      <c r="C49" s="46" t="s">
        <v>243</v>
      </c>
      <c r="D49" s="24"/>
      <c r="E49" s="69"/>
      <c r="F49" s="70"/>
      <c r="G49" s="67"/>
      <c r="H49" s="47"/>
      <c r="I49" s="67"/>
      <c r="J49" s="67"/>
      <c r="K49" s="48"/>
      <c r="L49" s="49"/>
      <c r="M49" s="47"/>
      <c r="N49" s="47"/>
      <c r="O49" s="47"/>
      <c r="P49" s="48"/>
    </row>
    <row r="50" spans="1:16" ht="22.5" x14ac:dyDescent="0.2">
      <c r="A50" s="37" t="s">
        <v>174</v>
      </c>
      <c r="B50" s="38" t="s">
        <v>61</v>
      </c>
      <c r="C50" s="46" t="s">
        <v>244</v>
      </c>
      <c r="D50" s="24" t="s">
        <v>76</v>
      </c>
      <c r="E50" s="69">
        <v>17</v>
      </c>
      <c r="F50" s="70"/>
      <c r="G50" s="67"/>
      <c r="H50" s="47"/>
      <c r="I50" s="67"/>
      <c r="J50" s="67"/>
      <c r="K50" s="48"/>
      <c r="L50" s="49"/>
      <c r="M50" s="47"/>
      <c r="N50" s="47"/>
      <c r="O50" s="47"/>
      <c r="P50" s="48"/>
    </row>
    <row r="51" spans="1:16" ht="22.5" x14ac:dyDescent="0.2">
      <c r="A51" s="37" t="s">
        <v>245</v>
      </c>
      <c r="B51" s="38" t="s">
        <v>61</v>
      </c>
      <c r="C51" s="46" t="s">
        <v>246</v>
      </c>
      <c r="D51" s="24" t="s">
        <v>75</v>
      </c>
      <c r="E51" s="69">
        <v>1</v>
      </c>
      <c r="F51" s="70"/>
      <c r="G51" s="67"/>
      <c r="H51" s="47"/>
      <c r="I51" s="67"/>
      <c r="J51" s="67"/>
      <c r="K51" s="48"/>
      <c r="L51" s="49"/>
      <c r="M51" s="47"/>
      <c r="N51" s="47"/>
      <c r="O51" s="47"/>
      <c r="P51" s="48"/>
    </row>
    <row r="52" spans="1:16" ht="22.5" x14ac:dyDescent="0.2">
      <c r="A52" s="37" t="s">
        <v>247</v>
      </c>
      <c r="B52" s="38" t="s">
        <v>61</v>
      </c>
      <c r="C52" s="46" t="s">
        <v>248</v>
      </c>
      <c r="D52" s="24" t="s">
        <v>177</v>
      </c>
      <c r="E52" s="69">
        <v>4.9000000000000004</v>
      </c>
      <c r="F52" s="70"/>
      <c r="G52" s="67"/>
      <c r="H52" s="47"/>
      <c r="I52" s="67"/>
      <c r="J52" s="67"/>
      <c r="K52" s="48"/>
      <c r="L52" s="49"/>
      <c r="M52" s="47"/>
      <c r="N52" s="47"/>
      <c r="O52" s="47"/>
      <c r="P52" s="48"/>
    </row>
    <row r="53" spans="1:16" ht="22.5" x14ac:dyDescent="0.2">
      <c r="A53" s="37" t="s">
        <v>249</v>
      </c>
      <c r="B53" s="38" t="s">
        <v>61</v>
      </c>
      <c r="C53" s="46" t="s">
        <v>166</v>
      </c>
      <c r="D53" s="24" t="s">
        <v>75</v>
      </c>
      <c r="E53" s="69">
        <v>1</v>
      </c>
      <c r="F53" s="70"/>
      <c r="G53" s="67"/>
      <c r="H53" s="47"/>
      <c r="I53" s="67"/>
      <c r="J53" s="67"/>
      <c r="K53" s="48"/>
      <c r="L53" s="49"/>
      <c r="M53" s="47"/>
      <c r="N53" s="47"/>
      <c r="O53" s="47"/>
      <c r="P53" s="48"/>
    </row>
    <row r="54" spans="1:16" ht="22.5" x14ac:dyDescent="0.2">
      <c r="A54" s="37" t="s">
        <v>250</v>
      </c>
      <c r="B54" s="38" t="s">
        <v>61</v>
      </c>
      <c r="C54" s="46" t="s">
        <v>251</v>
      </c>
      <c r="D54" s="24" t="s">
        <v>76</v>
      </c>
      <c r="E54" s="69">
        <v>17</v>
      </c>
      <c r="F54" s="70"/>
      <c r="G54" s="67"/>
      <c r="H54" s="47"/>
      <c r="I54" s="67"/>
      <c r="J54" s="67"/>
      <c r="K54" s="48"/>
      <c r="L54" s="49"/>
      <c r="M54" s="47"/>
      <c r="N54" s="47"/>
      <c r="O54" s="47"/>
      <c r="P54" s="48"/>
    </row>
    <row r="55" spans="1:16" ht="23.25" thickBot="1" x14ac:dyDescent="0.25">
      <c r="A55" s="37" t="s">
        <v>252</v>
      </c>
      <c r="B55" s="38" t="s">
        <v>61</v>
      </c>
      <c r="C55" s="99" t="s">
        <v>253</v>
      </c>
      <c r="D55" s="24" t="s">
        <v>76</v>
      </c>
      <c r="E55" s="69">
        <v>16.7</v>
      </c>
      <c r="F55" s="70"/>
      <c r="G55" s="67"/>
      <c r="H55" s="47"/>
      <c r="I55" s="67"/>
      <c r="J55" s="67"/>
      <c r="K55" s="48"/>
      <c r="L55" s="49"/>
      <c r="M55" s="47"/>
      <c r="N55" s="47"/>
      <c r="O55" s="47"/>
      <c r="P55" s="48"/>
    </row>
    <row r="56" spans="1:16" ht="12" thickBot="1" x14ac:dyDescent="0.25">
      <c r="A56" s="164" t="s">
        <v>435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6"/>
      <c r="L56" s="71">
        <f>SUM(L14:L55)</f>
        <v>0</v>
      </c>
      <c r="M56" s="72">
        <f>SUM(M14:M55)</f>
        <v>0</v>
      </c>
      <c r="N56" s="72">
        <f>SUM(N14:N55)</f>
        <v>0</v>
      </c>
      <c r="O56" s="72">
        <f>SUM(O14:O55)</f>
        <v>0</v>
      </c>
      <c r="P56" s="73">
        <f>SUM(P14:P55)</f>
        <v>0</v>
      </c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" t="s">
        <v>14</v>
      </c>
      <c r="B59" s="17"/>
      <c r="C59" s="163">
        <f>'Kops a'!C34:H34</f>
        <v>0</v>
      </c>
      <c r="D59" s="163"/>
      <c r="E59" s="163"/>
      <c r="F59" s="163"/>
      <c r="G59" s="163"/>
      <c r="H59" s="163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00" t="s">
        <v>15</v>
      </c>
      <c r="D60" s="100"/>
      <c r="E60" s="100"/>
      <c r="F60" s="100"/>
      <c r="G60" s="100"/>
      <c r="H60" s="100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88" t="str">
        <f>'Kops a'!A37</f>
        <v xml:space="preserve">Tāme sastādīta </v>
      </c>
      <c r="B62" s="89"/>
      <c r="C62" s="89"/>
      <c r="D62" s="8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37</v>
      </c>
      <c r="B64" s="17"/>
      <c r="C64" s="163">
        <f>'Kops a'!C39:H39</f>
        <v>0</v>
      </c>
      <c r="D64" s="163"/>
      <c r="E64" s="163"/>
      <c r="F64" s="163"/>
      <c r="G64" s="163"/>
      <c r="H64" s="163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00" t="s">
        <v>15</v>
      </c>
      <c r="D65" s="100"/>
      <c r="E65" s="100"/>
      <c r="F65" s="100"/>
      <c r="G65" s="100"/>
      <c r="H65" s="100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88" t="s">
        <v>54</v>
      </c>
      <c r="B67" s="89"/>
      <c r="C67" s="93">
        <f>'Kops a'!C42</f>
        <v>0</v>
      </c>
      <c r="D67" s="50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</sheetData>
  <mergeCells count="22">
    <mergeCell ref="C65:H65"/>
    <mergeCell ref="C4:I4"/>
    <mergeCell ref="F12:K12"/>
    <mergeCell ref="A9:F9"/>
    <mergeCell ref="J9:M9"/>
    <mergeCell ref="D8:L8"/>
    <mergeCell ref="A56:K56"/>
    <mergeCell ref="C59:H59"/>
    <mergeCell ref="C60:H60"/>
    <mergeCell ref="C64:H6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5 I15:J55 D15:G55">
    <cfRule type="cellIs" dxfId="119" priority="26" operator="equal">
      <formula>0</formula>
    </cfRule>
  </conditionalFormatting>
  <conditionalFormatting sqref="N9:O9">
    <cfRule type="cellIs" dxfId="118" priority="25" operator="equal">
      <formula>0</formula>
    </cfRule>
  </conditionalFormatting>
  <conditionalFormatting sqref="A9:F9">
    <cfRule type="containsText" dxfId="1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6" priority="22" operator="equal">
      <formula>0</formula>
    </cfRule>
  </conditionalFormatting>
  <conditionalFormatting sqref="O10">
    <cfRule type="cellIs" dxfId="115" priority="21" operator="equal">
      <formula>"20__. gada __. _________"</formula>
    </cfRule>
  </conditionalFormatting>
  <conditionalFormatting sqref="A56:K56">
    <cfRule type="containsText" dxfId="114" priority="20" operator="containsText" text="Tiešās izmaksas kopā, t. sk. darba devēja sociālais nodoklis __.__% ">
      <formula>NOT(ISERROR(SEARCH("Tiešās izmaksas kopā, t. sk. darba devēja sociālais nodoklis __.__% ",A56)))</formula>
    </cfRule>
  </conditionalFormatting>
  <conditionalFormatting sqref="H14:H55 K14:P55 L56:P56">
    <cfRule type="cellIs" dxfId="113" priority="15" operator="equal">
      <formula>0</formula>
    </cfRule>
  </conditionalFormatting>
  <conditionalFormatting sqref="C4:I4">
    <cfRule type="cellIs" dxfId="112" priority="14" operator="equal">
      <formula>0</formula>
    </cfRule>
  </conditionalFormatting>
  <conditionalFormatting sqref="C15:C55">
    <cfRule type="cellIs" dxfId="111" priority="13" operator="equal">
      <formula>0</formula>
    </cfRule>
  </conditionalFormatting>
  <conditionalFormatting sqref="D5:L8">
    <cfRule type="cellIs" dxfId="110" priority="11" operator="equal">
      <formula>0</formula>
    </cfRule>
  </conditionalFormatting>
  <conditionalFormatting sqref="A14:B14 D14:G14">
    <cfRule type="cellIs" dxfId="109" priority="10" operator="equal">
      <formula>0</formula>
    </cfRule>
  </conditionalFormatting>
  <conditionalFormatting sqref="C14">
    <cfRule type="cellIs" dxfId="108" priority="9" operator="equal">
      <formula>0</formula>
    </cfRule>
  </conditionalFormatting>
  <conditionalFormatting sqref="I14:J14">
    <cfRule type="cellIs" dxfId="107" priority="8" operator="equal">
      <formula>0</formula>
    </cfRule>
  </conditionalFormatting>
  <conditionalFormatting sqref="P10">
    <cfRule type="cellIs" dxfId="106" priority="7" operator="equal">
      <formula>"20__. gada __. _________"</formula>
    </cfRule>
  </conditionalFormatting>
  <conditionalFormatting sqref="C64:H64">
    <cfRule type="cellIs" dxfId="105" priority="4" operator="equal">
      <formula>0</formula>
    </cfRule>
  </conditionalFormatting>
  <conditionalFormatting sqref="C59:H59">
    <cfRule type="cellIs" dxfId="104" priority="3" operator="equal">
      <formula>0</formula>
    </cfRule>
  </conditionalFormatting>
  <conditionalFormatting sqref="C64:H64 C67 C59:H59">
    <cfRule type="cellIs" dxfId="103" priority="2" operator="equal">
      <formula>0</formula>
    </cfRule>
  </conditionalFormatting>
  <conditionalFormatting sqref="D1">
    <cfRule type="cellIs" dxfId="102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______________",A62)))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_________________________________",A67)))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37"/>
  <sheetViews>
    <sheetView view="pageBreakPreview" zoomScale="60" zoomScaleNormal="220" workbookViewId="0">
      <selection activeCell="A9" sqref="A9:F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6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255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548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P25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A31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254</v>
      </c>
      <c r="B14" s="64">
        <v>0</v>
      </c>
      <c r="C14" s="65" t="s">
        <v>255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 t="s">
        <v>256</v>
      </c>
      <c r="B15" s="38">
        <v>0</v>
      </c>
      <c r="C15" s="46" t="s">
        <v>257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ht="22.5" x14ac:dyDescent="0.2">
      <c r="A16" s="37">
        <v>2.54</v>
      </c>
      <c r="B16" s="38" t="s">
        <v>61</v>
      </c>
      <c r="C16" s="46" t="s">
        <v>258</v>
      </c>
      <c r="D16" s="24" t="s">
        <v>74</v>
      </c>
      <c r="E16" s="69">
        <v>42.9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ht="101.25" x14ac:dyDescent="0.2">
      <c r="A17" s="37" t="s">
        <v>259</v>
      </c>
      <c r="B17" s="38" t="s">
        <v>61</v>
      </c>
      <c r="C17" s="99" t="s">
        <v>260</v>
      </c>
      <c r="D17" s="24" t="s">
        <v>76</v>
      </c>
      <c r="E17" s="69">
        <v>96.3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ht="33.75" x14ac:dyDescent="0.2">
      <c r="A18" s="37">
        <v>2.56</v>
      </c>
      <c r="B18" s="38" t="s">
        <v>61</v>
      </c>
      <c r="C18" s="99" t="s">
        <v>261</v>
      </c>
      <c r="D18" s="24" t="s">
        <v>76</v>
      </c>
      <c r="E18" s="69">
        <v>96.3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135" x14ac:dyDescent="0.2">
      <c r="A19" s="37" t="s">
        <v>262</v>
      </c>
      <c r="B19" s="38"/>
      <c r="C19" s="99" t="s">
        <v>263</v>
      </c>
      <c r="D19" s="24" t="s">
        <v>76</v>
      </c>
      <c r="E19" s="69">
        <v>351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56.25" x14ac:dyDescent="0.2">
      <c r="A20" s="37">
        <v>2.58</v>
      </c>
      <c r="B20" s="38"/>
      <c r="C20" s="46" t="s">
        <v>264</v>
      </c>
      <c r="D20" s="24" t="s">
        <v>76</v>
      </c>
      <c r="E20" s="69">
        <v>351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ht="56.25" x14ac:dyDescent="0.2">
      <c r="A21" s="37" t="s">
        <v>265</v>
      </c>
      <c r="B21" s="38"/>
      <c r="C21" s="46" t="s">
        <v>266</v>
      </c>
      <c r="D21" s="24" t="s">
        <v>76</v>
      </c>
      <c r="E21" s="69">
        <v>41.55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67.5" x14ac:dyDescent="0.2">
      <c r="A22" s="37">
        <v>2.6</v>
      </c>
      <c r="B22" s="38"/>
      <c r="C22" s="99" t="s">
        <v>267</v>
      </c>
      <c r="D22" s="24" t="s">
        <v>76</v>
      </c>
      <c r="E22" s="69">
        <v>41.55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ht="33.75" x14ac:dyDescent="0.2">
      <c r="A23" s="37" t="s">
        <v>268</v>
      </c>
      <c r="B23" s="38"/>
      <c r="C23" s="99" t="s">
        <v>269</v>
      </c>
      <c r="D23" s="24" t="s">
        <v>76</v>
      </c>
      <c r="E23" s="69">
        <v>63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ht="45.75" thickBot="1" x14ac:dyDescent="0.25">
      <c r="A24" s="37">
        <v>2.62</v>
      </c>
      <c r="B24" s="38"/>
      <c r="C24" s="99" t="s">
        <v>270</v>
      </c>
      <c r="D24" s="24" t="s">
        <v>76</v>
      </c>
      <c r="E24" s="69">
        <v>63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ht="12" thickBot="1" x14ac:dyDescent="0.25">
      <c r="A25" s="164" t="s">
        <v>437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6"/>
      <c r="L25" s="71">
        <f>SUM(L14:L24)</f>
        <v>0</v>
      </c>
      <c r="M25" s="72">
        <f>SUM(M14:M24)</f>
        <v>0</v>
      </c>
      <c r="N25" s="72">
        <f>SUM(N14:N24)</f>
        <v>0</v>
      </c>
      <c r="O25" s="72">
        <f>SUM(O14:O24)</f>
        <v>0</v>
      </c>
      <c r="P25" s="73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63">
        <f>'Kops a'!C34:H34</f>
        <v>0</v>
      </c>
      <c r="D28" s="163"/>
      <c r="E28" s="163"/>
      <c r="F28" s="163"/>
      <c r="G28" s="163"/>
      <c r="H28" s="163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0" t="s">
        <v>15</v>
      </c>
      <c r="D29" s="100"/>
      <c r="E29" s="100"/>
      <c r="F29" s="100"/>
      <c r="G29" s="100"/>
      <c r="H29" s="100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8" t="str">
        <f>'Kops a'!A37</f>
        <v xml:space="preserve">Tāme sastādīta </v>
      </c>
      <c r="B31" s="89"/>
      <c r="C31" s="89"/>
      <c r="D31" s="89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63">
        <f>'Kops a'!C39:H39</f>
        <v>0</v>
      </c>
      <c r="D33" s="163"/>
      <c r="E33" s="163"/>
      <c r="F33" s="163"/>
      <c r="G33" s="163"/>
      <c r="H33" s="163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0" t="s">
        <v>15</v>
      </c>
      <c r="D34" s="100"/>
      <c r="E34" s="100"/>
      <c r="F34" s="100"/>
      <c r="G34" s="100"/>
      <c r="H34" s="100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8" t="s">
        <v>54</v>
      </c>
      <c r="B36" s="89"/>
      <c r="C36" s="93">
        <f>'Kops a'!C42</f>
        <v>0</v>
      </c>
      <c r="D36" s="5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34:H34"/>
    <mergeCell ref="C4:I4"/>
    <mergeCell ref="F12:K12"/>
    <mergeCell ref="A9:F9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4 I15:J24 D15:G24">
    <cfRule type="cellIs" dxfId="99" priority="27" operator="equal">
      <formula>0</formula>
    </cfRule>
  </conditionalFormatting>
  <conditionalFormatting sqref="N9:O9">
    <cfRule type="cellIs" dxfId="98" priority="26" operator="equal">
      <formula>0</formula>
    </cfRule>
  </conditionalFormatting>
  <conditionalFormatting sqref="A9:F9">
    <cfRule type="containsText" dxfId="9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6" priority="23" operator="equal">
      <formula>0</formula>
    </cfRule>
  </conditionalFormatting>
  <conditionalFormatting sqref="O10">
    <cfRule type="cellIs" dxfId="95" priority="22" operator="equal">
      <formula>"20__. gada __. _________"</formula>
    </cfRule>
  </conditionalFormatting>
  <conditionalFormatting sqref="A25:K25">
    <cfRule type="containsText" dxfId="94" priority="21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K14:P24 L25:P25 H14:H24">
    <cfRule type="cellIs" dxfId="93" priority="16" operator="equal">
      <formula>0</formula>
    </cfRule>
  </conditionalFormatting>
  <conditionalFormatting sqref="C4:I4">
    <cfRule type="cellIs" dxfId="92" priority="15" operator="equal">
      <formula>0</formula>
    </cfRule>
  </conditionalFormatting>
  <conditionalFormatting sqref="C15:C24">
    <cfRule type="cellIs" dxfId="91" priority="14" operator="equal">
      <formula>0</formula>
    </cfRule>
  </conditionalFormatting>
  <conditionalFormatting sqref="D5:L8">
    <cfRule type="cellIs" dxfId="90" priority="11" operator="equal">
      <formula>0</formula>
    </cfRule>
  </conditionalFormatting>
  <conditionalFormatting sqref="A14:B14 D14:G14">
    <cfRule type="cellIs" dxfId="89" priority="10" operator="equal">
      <formula>0</formula>
    </cfRule>
  </conditionalFormatting>
  <conditionalFormatting sqref="C14">
    <cfRule type="cellIs" dxfId="88" priority="9" operator="equal">
      <formula>0</formula>
    </cfRule>
  </conditionalFormatting>
  <conditionalFormatting sqref="I14:J14">
    <cfRule type="cellIs" dxfId="87" priority="8" operator="equal">
      <formula>0</formula>
    </cfRule>
  </conditionalFormatting>
  <conditionalFormatting sqref="P10">
    <cfRule type="cellIs" dxfId="86" priority="7" operator="equal">
      <formula>"20__. gada __. _________"</formula>
    </cfRule>
  </conditionalFormatting>
  <conditionalFormatting sqref="C33:H33">
    <cfRule type="cellIs" dxfId="85" priority="4" operator="equal">
      <formula>0</formula>
    </cfRule>
  </conditionalFormatting>
  <conditionalFormatting sqref="C28:H28">
    <cfRule type="cellIs" dxfId="84" priority="3" operator="equal">
      <formula>0</formula>
    </cfRule>
  </conditionalFormatting>
  <conditionalFormatting sqref="C33:H33 C36 C28:H28">
    <cfRule type="cellIs" dxfId="83" priority="2" operator="equal">
      <formula>0</formula>
    </cfRule>
  </conditionalFormatting>
  <conditionalFormatting sqref="D1">
    <cfRule type="cellIs" dxfId="82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82"/>
  <sheetViews>
    <sheetView zoomScale="190" zoomScaleNormal="190" workbookViewId="0">
      <selection activeCell="A9" sqref="A9:F9"/>
    </sheetView>
  </sheetViews>
  <sheetFormatPr defaultRowHeight="11.25" x14ac:dyDescent="0.2"/>
  <cols>
    <col min="1" max="1" width="4.5703125" style="1" customWidth="1"/>
    <col min="2" max="2" width="6.140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v>7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46" t="s">
        <v>272</v>
      </c>
      <c r="D2" s="146"/>
      <c r="E2" s="146"/>
      <c r="F2" s="146"/>
      <c r="G2" s="146"/>
      <c r="H2" s="146"/>
      <c r="I2" s="146"/>
      <c r="J2" s="28"/>
    </row>
    <row r="3" spans="1:16" x14ac:dyDescent="0.2">
      <c r="A3" s="29"/>
      <c r="B3" s="29"/>
      <c r="C3" s="109" t="s">
        <v>17</v>
      </c>
      <c r="D3" s="109"/>
      <c r="E3" s="109"/>
      <c r="F3" s="109"/>
      <c r="G3" s="109"/>
      <c r="H3" s="109"/>
      <c r="I3" s="109"/>
      <c r="J3" s="29"/>
    </row>
    <row r="4" spans="1:16" x14ac:dyDescent="0.2">
      <c r="A4" s="29"/>
      <c r="B4" s="29"/>
      <c r="C4" s="147" t="s">
        <v>52</v>
      </c>
      <c r="D4" s="147"/>
      <c r="E4" s="147"/>
      <c r="F4" s="147"/>
      <c r="G4" s="147"/>
      <c r="H4" s="147"/>
      <c r="I4" s="147"/>
      <c r="J4" s="29"/>
    </row>
    <row r="5" spans="1:16" x14ac:dyDescent="0.2">
      <c r="A5" s="23"/>
      <c r="B5" s="23"/>
      <c r="C5" s="26" t="s">
        <v>5</v>
      </c>
      <c r="D5" s="160" t="str">
        <f>'Kops a'!D6</f>
        <v>Daudzdzīvokļu dzīvojamās mājas energoefektivitātes paaugstināšana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6" t="s">
        <v>6</v>
      </c>
      <c r="D6" s="160" t="str">
        <f>'Kops a'!D7</f>
        <v>Daudzdzīvokļu dzīvojamās mājas energoefektivitātes paaugstināšana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0" t="str">
        <f>'Kops a'!D8</f>
        <v>Pionieru iela 85, Jaunolaine, Olaines novads, LV-2127, Latvija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 t="str">
        <f>'Kops a'!D9</f>
        <v>Iepirkums Nr. AS OŪS 2021/14_E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x14ac:dyDescent="0.2">
      <c r="A9" s="148" t="s">
        <v>549</v>
      </c>
      <c r="B9" s="148"/>
      <c r="C9" s="148"/>
      <c r="D9" s="148"/>
      <c r="E9" s="148"/>
      <c r="F9" s="148"/>
      <c r="G9" s="30"/>
      <c r="H9" s="30"/>
      <c r="I9" s="30"/>
      <c r="J9" s="152" t="s">
        <v>39</v>
      </c>
      <c r="K9" s="152"/>
      <c r="L9" s="152"/>
      <c r="M9" s="152"/>
      <c r="N9" s="159">
        <f>P70</f>
        <v>0</v>
      </c>
      <c r="O9" s="159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91"/>
      <c r="P10" s="90" t="str">
        <f>A76</f>
        <v xml:space="preserve">Tāme sastādīta 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16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18.5" thickBot="1" x14ac:dyDescent="0.25">
      <c r="A13" s="153"/>
      <c r="B13" s="155"/>
      <c r="C13" s="156"/>
      <c r="D13" s="158"/>
      <c r="E13" s="16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63" t="s">
        <v>271</v>
      </c>
      <c r="B14" s="64">
        <v>0</v>
      </c>
      <c r="C14" s="65" t="s">
        <v>272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7"/>
      <c r="B15" s="38">
        <v>0</v>
      </c>
      <c r="C15" s="46" t="s">
        <v>273</v>
      </c>
      <c r="D15" s="24"/>
      <c r="E15" s="69"/>
      <c r="F15" s="70"/>
      <c r="G15" s="67"/>
      <c r="H15" s="47">
        <f t="shared" ref="H15" si="0">ROUND(F15*G15,2)</f>
        <v>0</v>
      </c>
      <c r="I15" s="67"/>
      <c r="J15" s="67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ht="22.5" x14ac:dyDescent="0.2">
      <c r="A16" s="37">
        <v>1</v>
      </c>
      <c r="B16" s="38" t="s">
        <v>61</v>
      </c>
      <c r="C16" s="99" t="s">
        <v>444</v>
      </c>
      <c r="D16" s="24" t="s">
        <v>74</v>
      </c>
      <c r="E16" s="69">
        <v>430</v>
      </c>
      <c r="F16" s="70"/>
      <c r="G16" s="67"/>
      <c r="H16" s="47"/>
      <c r="I16" s="67"/>
      <c r="J16" s="67"/>
      <c r="K16" s="48"/>
      <c r="L16" s="49"/>
      <c r="M16" s="47"/>
      <c r="N16" s="47"/>
      <c r="O16" s="47"/>
      <c r="P16" s="48"/>
    </row>
    <row r="17" spans="1:16" ht="22.5" x14ac:dyDescent="0.2">
      <c r="A17" s="37">
        <v>2</v>
      </c>
      <c r="B17" s="38" t="s">
        <v>61</v>
      </c>
      <c r="C17" s="99" t="s">
        <v>445</v>
      </c>
      <c r="D17" s="24" t="s">
        <v>74</v>
      </c>
      <c r="E17" s="69">
        <v>100</v>
      </c>
      <c r="F17" s="70"/>
      <c r="G17" s="67"/>
      <c r="H17" s="47"/>
      <c r="I17" s="67"/>
      <c r="J17" s="67"/>
      <c r="K17" s="48"/>
      <c r="L17" s="49"/>
      <c r="M17" s="47"/>
      <c r="N17" s="47"/>
      <c r="O17" s="47"/>
      <c r="P17" s="48"/>
    </row>
    <row r="18" spans="1:16" ht="22.5" x14ac:dyDescent="0.2">
      <c r="A18" s="37">
        <v>3</v>
      </c>
      <c r="B18" s="38" t="s">
        <v>61</v>
      </c>
      <c r="C18" s="99" t="s">
        <v>446</v>
      </c>
      <c r="D18" s="24" t="s">
        <v>74</v>
      </c>
      <c r="E18" s="69">
        <v>62</v>
      </c>
      <c r="F18" s="70"/>
      <c r="G18" s="67"/>
      <c r="H18" s="47"/>
      <c r="I18" s="67"/>
      <c r="J18" s="67"/>
      <c r="K18" s="48"/>
      <c r="L18" s="49"/>
      <c r="M18" s="47"/>
      <c r="N18" s="47"/>
      <c r="O18" s="47"/>
      <c r="P18" s="48"/>
    </row>
    <row r="19" spans="1:16" ht="22.5" x14ac:dyDescent="0.2">
      <c r="A19" s="37">
        <v>4</v>
      </c>
      <c r="B19" s="38" t="s">
        <v>61</v>
      </c>
      <c r="C19" s="99" t="s">
        <v>447</v>
      </c>
      <c r="D19" s="24" t="s">
        <v>74</v>
      </c>
      <c r="E19" s="69">
        <v>5</v>
      </c>
      <c r="F19" s="70"/>
      <c r="G19" s="67"/>
      <c r="H19" s="47"/>
      <c r="I19" s="67"/>
      <c r="J19" s="67"/>
      <c r="K19" s="48"/>
      <c r="L19" s="49"/>
      <c r="M19" s="47"/>
      <c r="N19" s="47"/>
      <c r="O19" s="47"/>
      <c r="P19" s="48"/>
    </row>
    <row r="20" spans="1:16" ht="22.5" x14ac:dyDescent="0.2">
      <c r="A20" s="37">
        <v>5</v>
      </c>
      <c r="B20" s="38" t="s">
        <v>61</v>
      </c>
      <c r="C20" s="99" t="s">
        <v>448</v>
      </c>
      <c r="D20" s="24" t="s">
        <v>74</v>
      </c>
      <c r="E20" s="69">
        <v>108</v>
      </c>
      <c r="F20" s="70"/>
      <c r="G20" s="67"/>
      <c r="H20" s="47"/>
      <c r="I20" s="67"/>
      <c r="J20" s="67"/>
      <c r="K20" s="48"/>
      <c r="L20" s="49"/>
      <c r="M20" s="47"/>
      <c r="N20" s="47"/>
      <c r="O20" s="47"/>
      <c r="P20" s="48"/>
    </row>
    <row r="21" spans="1:16" ht="22.5" x14ac:dyDescent="0.2">
      <c r="A21" s="37">
        <v>6</v>
      </c>
      <c r="B21" s="38" t="s">
        <v>61</v>
      </c>
      <c r="C21" s="99" t="s">
        <v>449</v>
      </c>
      <c r="D21" s="24" t="s">
        <v>74</v>
      </c>
      <c r="E21" s="69">
        <v>155</v>
      </c>
      <c r="F21" s="70"/>
      <c r="G21" s="67"/>
      <c r="H21" s="47"/>
      <c r="I21" s="67"/>
      <c r="J21" s="67"/>
      <c r="K21" s="48"/>
      <c r="L21" s="49"/>
      <c r="M21" s="47"/>
      <c r="N21" s="47"/>
      <c r="O21" s="47"/>
      <c r="P21" s="48"/>
    </row>
    <row r="22" spans="1:16" ht="22.5" x14ac:dyDescent="0.2">
      <c r="A22" s="37">
        <v>7</v>
      </c>
      <c r="B22" s="38" t="s">
        <v>61</v>
      </c>
      <c r="C22" s="99" t="s">
        <v>450</v>
      </c>
      <c r="D22" s="24" t="s">
        <v>74</v>
      </c>
      <c r="E22" s="69">
        <v>48.5</v>
      </c>
      <c r="F22" s="70"/>
      <c r="G22" s="67"/>
      <c r="H22" s="47"/>
      <c r="I22" s="67"/>
      <c r="J22" s="67"/>
      <c r="K22" s="48"/>
      <c r="L22" s="49"/>
      <c r="M22" s="47"/>
      <c r="N22" s="47"/>
      <c r="O22" s="47"/>
      <c r="P22" s="48"/>
    </row>
    <row r="23" spans="1:16" ht="22.5" x14ac:dyDescent="0.2">
      <c r="A23" s="37">
        <v>8</v>
      </c>
      <c r="B23" s="38" t="s">
        <v>61</v>
      </c>
      <c r="C23" s="99" t="s">
        <v>451</v>
      </c>
      <c r="D23" s="24" t="s">
        <v>74</v>
      </c>
      <c r="E23" s="69">
        <v>62</v>
      </c>
      <c r="F23" s="70"/>
      <c r="G23" s="67"/>
      <c r="H23" s="47"/>
      <c r="I23" s="67"/>
      <c r="J23" s="67"/>
      <c r="K23" s="48"/>
      <c r="L23" s="49"/>
      <c r="M23" s="47"/>
      <c r="N23" s="47"/>
      <c r="O23" s="47"/>
      <c r="P23" s="48"/>
    </row>
    <row r="24" spans="1:16" ht="22.5" x14ac:dyDescent="0.2">
      <c r="A24" s="37">
        <v>9</v>
      </c>
      <c r="B24" s="38" t="s">
        <v>61</v>
      </c>
      <c r="C24" s="99" t="s">
        <v>452</v>
      </c>
      <c r="D24" s="24" t="s">
        <v>74</v>
      </c>
      <c r="E24" s="69">
        <v>5</v>
      </c>
      <c r="F24" s="70"/>
      <c r="G24" s="67"/>
      <c r="H24" s="47"/>
      <c r="I24" s="67"/>
      <c r="J24" s="67"/>
      <c r="K24" s="48"/>
      <c r="L24" s="49"/>
      <c r="M24" s="47"/>
      <c r="N24" s="47"/>
      <c r="O24" s="47"/>
      <c r="P24" s="48"/>
    </row>
    <row r="25" spans="1:16" x14ac:dyDescent="0.2">
      <c r="A25" s="37">
        <v>10</v>
      </c>
      <c r="B25" s="38" t="s">
        <v>61</v>
      </c>
      <c r="C25" s="46" t="s">
        <v>453</v>
      </c>
      <c r="D25" s="24" t="s">
        <v>73</v>
      </c>
      <c r="E25" s="69">
        <v>375</v>
      </c>
      <c r="F25" s="70"/>
      <c r="G25" s="67"/>
      <c r="H25" s="47"/>
      <c r="I25" s="67"/>
      <c r="J25" s="67"/>
      <c r="K25" s="48"/>
      <c r="L25" s="49"/>
      <c r="M25" s="47"/>
      <c r="N25" s="47"/>
      <c r="O25" s="47"/>
      <c r="P25" s="48"/>
    </row>
    <row r="26" spans="1:16" x14ac:dyDescent="0.2">
      <c r="A26" s="37">
        <v>11</v>
      </c>
      <c r="B26" s="38" t="s">
        <v>61</v>
      </c>
      <c r="C26" s="46" t="s">
        <v>454</v>
      </c>
      <c r="D26" s="24" t="s">
        <v>73</v>
      </c>
      <c r="E26" s="69">
        <v>48</v>
      </c>
      <c r="F26" s="70"/>
      <c r="G26" s="67"/>
      <c r="H26" s="47"/>
      <c r="I26" s="67"/>
      <c r="J26" s="67"/>
      <c r="K26" s="48"/>
      <c r="L26" s="49"/>
      <c r="M26" s="47"/>
      <c r="N26" s="47"/>
      <c r="O26" s="47"/>
      <c r="P26" s="48"/>
    </row>
    <row r="27" spans="1:16" x14ac:dyDescent="0.2">
      <c r="A27" s="37">
        <v>12</v>
      </c>
      <c r="B27" s="38" t="s">
        <v>61</v>
      </c>
      <c r="C27" s="46" t="s">
        <v>455</v>
      </c>
      <c r="D27" s="24" t="s">
        <v>73</v>
      </c>
      <c r="E27" s="69">
        <v>89</v>
      </c>
      <c r="F27" s="70"/>
      <c r="G27" s="67"/>
      <c r="H27" s="47"/>
      <c r="I27" s="67"/>
      <c r="J27" s="67"/>
      <c r="K27" s="48"/>
      <c r="L27" s="49"/>
      <c r="M27" s="47"/>
      <c r="N27" s="47"/>
      <c r="O27" s="47"/>
      <c r="P27" s="48"/>
    </row>
    <row r="28" spans="1:16" x14ac:dyDescent="0.2">
      <c r="A28" s="37">
        <v>13</v>
      </c>
      <c r="B28" s="38" t="s">
        <v>61</v>
      </c>
      <c r="C28" s="46" t="s">
        <v>456</v>
      </c>
      <c r="D28" s="24" t="s">
        <v>73</v>
      </c>
      <c r="E28" s="69">
        <v>12</v>
      </c>
      <c r="F28" s="70"/>
      <c r="G28" s="67"/>
      <c r="H28" s="47"/>
      <c r="I28" s="67"/>
      <c r="J28" s="67"/>
      <c r="K28" s="48"/>
      <c r="L28" s="49"/>
      <c r="M28" s="47"/>
      <c r="N28" s="47"/>
      <c r="O28" s="47"/>
      <c r="P28" s="48"/>
    </row>
    <row r="29" spans="1:16" x14ac:dyDescent="0.2">
      <c r="A29" s="37">
        <v>14</v>
      </c>
      <c r="B29" s="38" t="s">
        <v>61</v>
      </c>
      <c r="C29" s="46" t="s">
        <v>457</v>
      </c>
      <c r="D29" s="24" t="s">
        <v>73</v>
      </c>
      <c r="E29" s="69">
        <v>15</v>
      </c>
      <c r="F29" s="70"/>
      <c r="G29" s="67"/>
      <c r="H29" s="47"/>
      <c r="I29" s="67"/>
      <c r="J29" s="67"/>
      <c r="K29" s="48"/>
      <c r="L29" s="49"/>
      <c r="M29" s="47"/>
      <c r="N29" s="47"/>
      <c r="O29" s="47"/>
      <c r="P29" s="48"/>
    </row>
    <row r="30" spans="1:16" x14ac:dyDescent="0.2">
      <c r="A30" s="37">
        <v>15</v>
      </c>
      <c r="B30" s="38" t="s">
        <v>61</v>
      </c>
      <c r="C30" s="46" t="s">
        <v>458</v>
      </c>
      <c r="D30" s="24" t="s">
        <v>73</v>
      </c>
      <c r="E30" s="69">
        <v>8</v>
      </c>
      <c r="F30" s="70"/>
      <c r="G30" s="67"/>
      <c r="H30" s="47"/>
      <c r="I30" s="67"/>
      <c r="J30" s="67"/>
      <c r="K30" s="48"/>
      <c r="L30" s="49"/>
      <c r="M30" s="47"/>
      <c r="N30" s="47"/>
      <c r="O30" s="47"/>
      <c r="P30" s="48"/>
    </row>
    <row r="31" spans="1:16" x14ac:dyDescent="0.2">
      <c r="A31" s="37">
        <v>16</v>
      </c>
      <c r="B31" s="38" t="s">
        <v>61</v>
      </c>
      <c r="C31" s="46" t="s">
        <v>459</v>
      </c>
      <c r="D31" s="24" t="s">
        <v>73</v>
      </c>
      <c r="E31" s="69">
        <v>2</v>
      </c>
      <c r="F31" s="70"/>
      <c r="G31" s="67"/>
      <c r="H31" s="47"/>
      <c r="I31" s="67"/>
      <c r="J31" s="67"/>
      <c r="K31" s="48"/>
      <c r="L31" s="49"/>
      <c r="M31" s="47"/>
      <c r="N31" s="47"/>
      <c r="O31" s="47"/>
      <c r="P31" s="48"/>
    </row>
    <row r="32" spans="1:16" x14ac:dyDescent="0.2">
      <c r="A32" s="37">
        <v>17</v>
      </c>
      <c r="B32" s="38" t="s">
        <v>61</v>
      </c>
      <c r="C32" s="46" t="s">
        <v>460</v>
      </c>
      <c r="D32" s="24" t="s">
        <v>73</v>
      </c>
      <c r="E32" s="69">
        <v>2</v>
      </c>
      <c r="F32" s="70"/>
      <c r="G32" s="67"/>
      <c r="H32" s="47"/>
      <c r="I32" s="67"/>
      <c r="J32" s="67"/>
      <c r="K32" s="48"/>
      <c r="L32" s="49"/>
      <c r="M32" s="47"/>
      <c r="N32" s="47"/>
      <c r="O32" s="47"/>
      <c r="P32" s="48"/>
    </row>
    <row r="33" spans="1:16" x14ac:dyDescent="0.2">
      <c r="A33" s="37">
        <v>18</v>
      </c>
      <c r="B33" s="38" t="s">
        <v>61</v>
      </c>
      <c r="C33" s="46" t="s">
        <v>461</v>
      </c>
      <c r="D33" s="24" t="s">
        <v>73</v>
      </c>
      <c r="E33" s="69">
        <v>1</v>
      </c>
      <c r="F33" s="70"/>
      <c r="G33" s="67"/>
      <c r="H33" s="47"/>
      <c r="I33" s="67"/>
      <c r="J33" s="67"/>
      <c r="K33" s="48"/>
      <c r="L33" s="49"/>
      <c r="M33" s="47"/>
      <c r="N33" s="47"/>
      <c r="O33" s="47"/>
      <c r="P33" s="48"/>
    </row>
    <row r="34" spans="1:16" x14ac:dyDescent="0.2">
      <c r="A34" s="37">
        <v>19</v>
      </c>
      <c r="B34" s="38" t="s">
        <v>61</v>
      </c>
      <c r="C34" s="46" t="s">
        <v>462</v>
      </c>
      <c r="D34" s="24" t="s">
        <v>73</v>
      </c>
      <c r="E34" s="69">
        <v>1</v>
      </c>
      <c r="F34" s="70"/>
      <c r="G34" s="67"/>
      <c r="H34" s="47"/>
      <c r="I34" s="67"/>
      <c r="J34" s="67"/>
      <c r="K34" s="48"/>
      <c r="L34" s="49"/>
      <c r="M34" s="47"/>
      <c r="N34" s="47"/>
      <c r="O34" s="47"/>
      <c r="P34" s="48"/>
    </row>
    <row r="35" spans="1:16" x14ac:dyDescent="0.2">
      <c r="A35" s="37">
        <v>20</v>
      </c>
      <c r="B35" s="38" t="s">
        <v>61</v>
      </c>
      <c r="C35" s="46" t="s">
        <v>463</v>
      </c>
      <c r="D35" s="24" t="s">
        <v>73</v>
      </c>
      <c r="E35" s="69">
        <v>2</v>
      </c>
      <c r="F35" s="70"/>
      <c r="G35" s="67"/>
      <c r="H35" s="47"/>
      <c r="I35" s="67"/>
      <c r="J35" s="67"/>
      <c r="K35" s="48"/>
      <c r="L35" s="49"/>
      <c r="M35" s="47"/>
      <c r="N35" s="47"/>
      <c r="O35" s="47"/>
      <c r="P35" s="48"/>
    </row>
    <row r="36" spans="1:16" x14ac:dyDescent="0.2">
      <c r="A36" s="37">
        <v>21</v>
      </c>
      <c r="B36" s="38" t="s">
        <v>61</v>
      </c>
      <c r="C36" s="46" t="s">
        <v>464</v>
      </c>
      <c r="D36" s="24" t="s">
        <v>73</v>
      </c>
      <c r="E36" s="69">
        <v>10</v>
      </c>
      <c r="F36" s="70"/>
      <c r="G36" s="67"/>
      <c r="H36" s="47"/>
      <c r="I36" s="67"/>
      <c r="J36" s="67"/>
      <c r="K36" s="48"/>
      <c r="L36" s="49"/>
      <c r="M36" s="47"/>
      <c r="N36" s="47"/>
      <c r="O36" s="47"/>
      <c r="P36" s="48"/>
    </row>
    <row r="37" spans="1:16" x14ac:dyDescent="0.2">
      <c r="A37" s="37">
        <v>22</v>
      </c>
      <c r="B37" s="38" t="s">
        <v>61</v>
      </c>
      <c r="C37" s="46" t="s">
        <v>465</v>
      </c>
      <c r="D37" s="24" t="s">
        <v>73</v>
      </c>
      <c r="E37" s="69">
        <v>1</v>
      </c>
      <c r="F37" s="70"/>
      <c r="G37" s="67"/>
      <c r="H37" s="47"/>
      <c r="I37" s="67"/>
      <c r="J37" s="67"/>
      <c r="K37" s="48"/>
      <c r="L37" s="49"/>
      <c r="M37" s="47"/>
      <c r="N37" s="47"/>
      <c r="O37" s="47"/>
      <c r="P37" s="48"/>
    </row>
    <row r="38" spans="1:16" x14ac:dyDescent="0.2">
      <c r="A38" s="37">
        <v>23</v>
      </c>
      <c r="B38" s="38" t="s">
        <v>61</v>
      </c>
      <c r="C38" s="46" t="s">
        <v>466</v>
      </c>
      <c r="D38" s="24" t="s">
        <v>73</v>
      </c>
      <c r="E38" s="69">
        <v>4</v>
      </c>
      <c r="F38" s="70"/>
      <c r="G38" s="67"/>
      <c r="H38" s="47"/>
      <c r="I38" s="67"/>
      <c r="J38" s="67"/>
      <c r="K38" s="48"/>
      <c r="L38" s="49"/>
      <c r="M38" s="47"/>
      <c r="N38" s="47"/>
      <c r="O38" s="47"/>
      <c r="P38" s="48"/>
    </row>
    <row r="39" spans="1:16" x14ac:dyDescent="0.2">
      <c r="A39" s="37">
        <v>24</v>
      </c>
      <c r="B39" s="38" t="s">
        <v>61</v>
      </c>
      <c r="C39" s="46" t="s">
        <v>467</v>
      </c>
      <c r="D39" s="24" t="s">
        <v>73</v>
      </c>
      <c r="E39" s="69">
        <v>2</v>
      </c>
      <c r="F39" s="70"/>
      <c r="G39" s="67"/>
      <c r="H39" s="47"/>
      <c r="I39" s="67"/>
      <c r="J39" s="67"/>
      <c r="K39" s="48"/>
      <c r="L39" s="49"/>
      <c r="M39" s="47"/>
      <c r="N39" s="47"/>
      <c r="O39" s="47"/>
      <c r="P39" s="48"/>
    </row>
    <row r="40" spans="1:16" x14ac:dyDescent="0.2">
      <c r="A40" s="37">
        <v>25</v>
      </c>
      <c r="B40" s="38" t="s">
        <v>61</v>
      </c>
      <c r="C40" s="46" t="s">
        <v>468</v>
      </c>
      <c r="D40" s="24" t="s">
        <v>73</v>
      </c>
      <c r="E40" s="69">
        <v>2</v>
      </c>
      <c r="F40" s="70"/>
      <c r="G40" s="67"/>
      <c r="H40" s="47"/>
      <c r="I40" s="67"/>
      <c r="J40" s="67"/>
      <c r="K40" s="48"/>
      <c r="L40" s="49"/>
      <c r="M40" s="47"/>
      <c r="N40" s="47"/>
      <c r="O40" s="47"/>
      <c r="P40" s="48"/>
    </row>
    <row r="41" spans="1:16" x14ac:dyDescent="0.2">
      <c r="A41" s="37">
        <v>26</v>
      </c>
      <c r="B41" s="38" t="s">
        <v>61</v>
      </c>
      <c r="C41" s="46" t="s">
        <v>469</v>
      </c>
      <c r="D41" s="24" t="s">
        <v>73</v>
      </c>
      <c r="E41" s="69">
        <v>10</v>
      </c>
      <c r="F41" s="70"/>
      <c r="G41" s="67"/>
      <c r="H41" s="47"/>
      <c r="I41" s="67"/>
      <c r="J41" s="67"/>
      <c r="K41" s="48"/>
      <c r="L41" s="49"/>
      <c r="M41" s="47"/>
      <c r="N41" s="47"/>
      <c r="O41" s="47"/>
      <c r="P41" s="48"/>
    </row>
    <row r="42" spans="1:16" x14ac:dyDescent="0.2">
      <c r="A42" s="37">
        <v>27</v>
      </c>
      <c r="B42" s="38" t="s">
        <v>61</v>
      </c>
      <c r="C42" s="46" t="s">
        <v>470</v>
      </c>
      <c r="D42" s="24" t="s">
        <v>73</v>
      </c>
      <c r="E42" s="69">
        <v>89</v>
      </c>
      <c r="F42" s="70"/>
      <c r="G42" s="67"/>
      <c r="H42" s="47"/>
      <c r="I42" s="67"/>
      <c r="J42" s="67"/>
      <c r="K42" s="48"/>
      <c r="L42" s="49"/>
      <c r="M42" s="47"/>
      <c r="N42" s="47"/>
      <c r="O42" s="47"/>
      <c r="P42" s="48"/>
    </row>
    <row r="43" spans="1:16" x14ac:dyDescent="0.2">
      <c r="A43" s="37">
        <v>29</v>
      </c>
      <c r="B43" s="38" t="s">
        <v>61</v>
      </c>
      <c r="C43" s="46" t="s">
        <v>471</v>
      </c>
      <c r="D43" s="24" t="s">
        <v>73</v>
      </c>
      <c r="E43" s="69">
        <v>16</v>
      </c>
      <c r="F43" s="70"/>
      <c r="G43" s="67"/>
      <c r="H43" s="47"/>
      <c r="I43" s="67"/>
      <c r="J43" s="67"/>
      <c r="K43" s="48"/>
      <c r="L43" s="49"/>
      <c r="M43" s="47"/>
      <c r="N43" s="47"/>
      <c r="O43" s="47"/>
      <c r="P43" s="48"/>
    </row>
    <row r="44" spans="1:16" x14ac:dyDescent="0.2">
      <c r="A44" s="37">
        <v>30</v>
      </c>
      <c r="B44" s="38" t="s">
        <v>61</v>
      </c>
      <c r="C44" s="46" t="s">
        <v>472</v>
      </c>
      <c r="D44" s="24" t="s">
        <v>73</v>
      </c>
      <c r="E44" s="69">
        <v>1</v>
      </c>
      <c r="F44" s="70"/>
      <c r="G44" s="67"/>
      <c r="H44" s="47"/>
      <c r="I44" s="67"/>
      <c r="J44" s="67"/>
      <c r="K44" s="48"/>
      <c r="L44" s="49"/>
      <c r="M44" s="47"/>
      <c r="N44" s="47"/>
      <c r="O44" s="47"/>
      <c r="P44" s="48"/>
    </row>
    <row r="45" spans="1:16" x14ac:dyDescent="0.2">
      <c r="A45" s="37">
        <v>31</v>
      </c>
      <c r="B45" s="38" t="s">
        <v>61</v>
      </c>
      <c r="C45" s="46" t="s">
        <v>473</v>
      </c>
      <c r="D45" s="24" t="s">
        <v>73</v>
      </c>
      <c r="E45" s="69">
        <v>2</v>
      </c>
      <c r="F45" s="70"/>
      <c r="G45" s="67"/>
      <c r="H45" s="47"/>
      <c r="I45" s="67"/>
      <c r="J45" s="67"/>
      <c r="K45" s="48"/>
      <c r="L45" s="49"/>
      <c r="M45" s="47"/>
      <c r="N45" s="47"/>
      <c r="O45" s="47"/>
      <c r="P45" s="48"/>
    </row>
    <row r="46" spans="1:16" x14ac:dyDescent="0.2">
      <c r="A46" s="37">
        <v>32</v>
      </c>
      <c r="B46" s="38" t="s">
        <v>61</v>
      </c>
      <c r="C46" s="46" t="s">
        <v>274</v>
      </c>
      <c r="D46" s="24" t="s">
        <v>73</v>
      </c>
      <c r="E46" s="69">
        <v>30</v>
      </c>
      <c r="F46" s="70"/>
      <c r="G46" s="67"/>
      <c r="H46" s="47"/>
      <c r="I46" s="67"/>
      <c r="J46" s="67"/>
      <c r="K46" s="48"/>
      <c r="L46" s="49"/>
      <c r="M46" s="47"/>
      <c r="N46" s="47"/>
      <c r="O46" s="47"/>
      <c r="P46" s="48"/>
    </row>
    <row r="47" spans="1:16" ht="22.5" x14ac:dyDescent="0.2">
      <c r="A47" s="37">
        <v>33</v>
      </c>
      <c r="B47" s="38" t="s">
        <v>61</v>
      </c>
      <c r="C47" s="46" t="s">
        <v>275</v>
      </c>
      <c r="D47" s="24" t="s">
        <v>75</v>
      </c>
      <c r="E47" s="69">
        <v>1</v>
      </c>
      <c r="F47" s="70"/>
      <c r="G47" s="67"/>
      <c r="H47" s="47"/>
      <c r="I47" s="67"/>
      <c r="J47" s="67"/>
      <c r="K47" s="48"/>
      <c r="L47" s="49"/>
      <c r="M47" s="47"/>
      <c r="N47" s="47"/>
      <c r="O47" s="47"/>
      <c r="P47" s="48"/>
    </row>
    <row r="48" spans="1:16" x14ac:dyDescent="0.2">
      <c r="A48" s="37">
        <v>34</v>
      </c>
      <c r="B48" s="38" t="s">
        <v>61</v>
      </c>
      <c r="C48" s="46" t="s">
        <v>276</v>
      </c>
      <c r="D48" s="24" t="s">
        <v>75</v>
      </c>
      <c r="E48" s="69">
        <v>1</v>
      </c>
      <c r="F48" s="70"/>
      <c r="G48" s="67"/>
      <c r="H48" s="47"/>
      <c r="I48" s="67"/>
      <c r="J48" s="67"/>
      <c r="K48" s="48"/>
      <c r="L48" s="49"/>
      <c r="M48" s="47"/>
      <c r="N48" s="47"/>
      <c r="O48" s="47"/>
      <c r="P48" s="48"/>
    </row>
    <row r="49" spans="1:16" x14ac:dyDescent="0.2">
      <c r="A49" s="37">
        <v>35</v>
      </c>
      <c r="B49" s="38" t="s">
        <v>61</v>
      </c>
      <c r="C49" s="46" t="s">
        <v>277</v>
      </c>
      <c r="D49" s="24" t="s">
        <v>75</v>
      </c>
      <c r="E49" s="69">
        <v>1</v>
      </c>
      <c r="F49" s="70"/>
      <c r="G49" s="67"/>
      <c r="H49" s="47"/>
      <c r="I49" s="67"/>
      <c r="J49" s="67"/>
      <c r="K49" s="48"/>
      <c r="L49" s="49"/>
      <c r="M49" s="47"/>
      <c r="N49" s="47"/>
      <c r="O49" s="47"/>
      <c r="P49" s="48"/>
    </row>
    <row r="50" spans="1:16" x14ac:dyDescent="0.2">
      <c r="A50" s="37">
        <v>36</v>
      </c>
      <c r="B50" s="38" t="s">
        <v>61</v>
      </c>
      <c r="C50" s="46" t="s">
        <v>278</v>
      </c>
      <c r="D50" s="24" t="s">
        <v>75</v>
      </c>
      <c r="E50" s="69">
        <v>1</v>
      </c>
      <c r="F50" s="70"/>
      <c r="G50" s="67"/>
      <c r="H50" s="47"/>
      <c r="I50" s="67"/>
      <c r="J50" s="67"/>
      <c r="K50" s="48"/>
      <c r="L50" s="49"/>
      <c r="M50" s="47"/>
      <c r="N50" s="47"/>
      <c r="O50" s="47"/>
      <c r="P50" s="48"/>
    </row>
    <row r="51" spans="1:16" x14ac:dyDescent="0.2">
      <c r="A51" s="37">
        <v>37</v>
      </c>
      <c r="B51" s="38" t="s">
        <v>61</v>
      </c>
      <c r="C51" s="46" t="s">
        <v>279</v>
      </c>
      <c r="D51" s="24" t="s">
        <v>75</v>
      </c>
      <c r="E51" s="69">
        <v>1</v>
      </c>
      <c r="F51" s="70"/>
      <c r="G51" s="67"/>
      <c r="H51" s="47"/>
      <c r="I51" s="67"/>
      <c r="J51" s="67"/>
      <c r="K51" s="48"/>
      <c r="L51" s="49"/>
      <c r="M51" s="47"/>
      <c r="N51" s="47"/>
      <c r="O51" s="47"/>
      <c r="P51" s="48"/>
    </row>
    <row r="52" spans="1:16" x14ac:dyDescent="0.2">
      <c r="A52" s="37"/>
      <c r="B52" s="38">
        <v>0</v>
      </c>
      <c r="C52" s="46" t="s">
        <v>280</v>
      </c>
      <c r="D52" s="24"/>
      <c r="E52" s="69"/>
      <c r="F52" s="70"/>
      <c r="G52" s="67"/>
      <c r="H52" s="47"/>
      <c r="I52" s="67"/>
      <c r="J52" s="67"/>
      <c r="K52" s="48"/>
      <c r="L52" s="49"/>
      <c r="M52" s="47"/>
      <c r="N52" s="47"/>
      <c r="O52" s="47"/>
      <c r="P52" s="48"/>
    </row>
    <row r="53" spans="1:16" x14ac:dyDescent="0.2">
      <c r="A53" s="37">
        <v>38</v>
      </c>
      <c r="B53" s="38" t="s">
        <v>61</v>
      </c>
      <c r="C53" s="46" t="s">
        <v>474</v>
      </c>
      <c r="D53" s="24" t="s">
        <v>73</v>
      </c>
      <c r="E53" s="69">
        <v>6</v>
      </c>
      <c r="F53" s="70"/>
      <c r="G53" s="67"/>
      <c r="H53" s="47"/>
      <c r="I53" s="67"/>
      <c r="J53" s="67"/>
      <c r="K53" s="48"/>
      <c r="L53" s="49"/>
      <c r="M53" s="47"/>
      <c r="N53" s="47"/>
      <c r="O53" s="47"/>
      <c r="P53" s="48"/>
    </row>
    <row r="54" spans="1:16" x14ac:dyDescent="0.2">
      <c r="A54" s="37">
        <v>39</v>
      </c>
      <c r="B54" s="38" t="s">
        <v>61</v>
      </c>
      <c r="C54" s="46" t="s">
        <v>475</v>
      </c>
      <c r="D54" s="24" t="s">
        <v>73</v>
      </c>
      <c r="E54" s="69">
        <v>6</v>
      </c>
      <c r="F54" s="70"/>
      <c r="G54" s="67"/>
      <c r="H54" s="47"/>
      <c r="I54" s="67"/>
      <c r="J54" s="67"/>
      <c r="K54" s="48"/>
      <c r="L54" s="49"/>
      <c r="M54" s="47"/>
      <c r="N54" s="47"/>
      <c r="O54" s="47"/>
      <c r="P54" s="48"/>
    </row>
    <row r="55" spans="1:16" x14ac:dyDescent="0.2">
      <c r="A55" s="37">
        <v>40</v>
      </c>
      <c r="B55" s="38" t="s">
        <v>61</v>
      </c>
      <c r="C55" s="46" t="s">
        <v>476</v>
      </c>
      <c r="D55" s="24" t="s">
        <v>73</v>
      </c>
      <c r="E55" s="69">
        <v>24</v>
      </c>
      <c r="F55" s="70"/>
      <c r="G55" s="67"/>
      <c r="H55" s="47"/>
      <c r="I55" s="67"/>
      <c r="J55" s="67"/>
      <c r="K55" s="48"/>
      <c r="L55" s="49"/>
      <c r="M55" s="47"/>
      <c r="N55" s="47"/>
      <c r="O55" s="47"/>
      <c r="P55" s="48"/>
    </row>
    <row r="56" spans="1:16" x14ac:dyDescent="0.2">
      <c r="A56" s="37">
        <v>41</v>
      </c>
      <c r="B56" s="38" t="s">
        <v>61</v>
      </c>
      <c r="C56" s="46" t="s">
        <v>477</v>
      </c>
      <c r="D56" s="24" t="s">
        <v>73</v>
      </c>
      <c r="E56" s="69">
        <v>20</v>
      </c>
      <c r="F56" s="70"/>
      <c r="G56" s="67"/>
      <c r="H56" s="47"/>
      <c r="I56" s="67"/>
      <c r="J56" s="67"/>
      <c r="K56" s="48"/>
      <c r="L56" s="49"/>
      <c r="M56" s="47"/>
      <c r="N56" s="47"/>
      <c r="O56" s="47"/>
      <c r="P56" s="48"/>
    </row>
    <row r="57" spans="1:16" x14ac:dyDescent="0.2">
      <c r="A57" s="37">
        <v>42</v>
      </c>
      <c r="B57" s="38" t="s">
        <v>61</v>
      </c>
      <c r="C57" s="46" t="s">
        <v>478</v>
      </c>
      <c r="D57" s="24" t="s">
        <v>73</v>
      </c>
      <c r="E57" s="69">
        <v>16</v>
      </c>
      <c r="F57" s="70"/>
      <c r="G57" s="67"/>
      <c r="H57" s="47"/>
      <c r="I57" s="67"/>
      <c r="J57" s="67"/>
      <c r="K57" s="48"/>
      <c r="L57" s="49"/>
      <c r="M57" s="47"/>
      <c r="N57" s="47"/>
      <c r="O57" s="47"/>
      <c r="P57" s="48"/>
    </row>
    <row r="58" spans="1:16" x14ac:dyDescent="0.2">
      <c r="A58" s="37">
        <v>43</v>
      </c>
      <c r="B58" s="38" t="s">
        <v>61</v>
      </c>
      <c r="C58" s="46" t="s">
        <v>479</v>
      </c>
      <c r="D58" s="24" t="s">
        <v>73</v>
      </c>
      <c r="E58" s="69">
        <v>4</v>
      </c>
      <c r="F58" s="70"/>
      <c r="G58" s="67"/>
      <c r="H58" s="47"/>
      <c r="I58" s="67"/>
      <c r="J58" s="67"/>
      <c r="K58" s="48"/>
      <c r="L58" s="49"/>
      <c r="M58" s="47"/>
      <c r="N58" s="47"/>
      <c r="O58" s="47"/>
      <c r="P58" s="48"/>
    </row>
    <row r="59" spans="1:16" x14ac:dyDescent="0.2">
      <c r="A59" s="37">
        <v>44</v>
      </c>
      <c r="B59" s="38" t="s">
        <v>61</v>
      </c>
      <c r="C59" s="46" t="s">
        <v>480</v>
      </c>
      <c r="D59" s="24" t="s">
        <v>73</v>
      </c>
      <c r="E59" s="69">
        <v>6</v>
      </c>
      <c r="F59" s="70"/>
      <c r="G59" s="67"/>
      <c r="H59" s="47"/>
      <c r="I59" s="67"/>
      <c r="J59" s="67"/>
      <c r="K59" s="48"/>
      <c r="L59" s="49"/>
      <c r="M59" s="47"/>
      <c r="N59" s="47"/>
      <c r="O59" s="47"/>
      <c r="P59" s="48"/>
    </row>
    <row r="60" spans="1:16" x14ac:dyDescent="0.2">
      <c r="A60" s="37">
        <v>45</v>
      </c>
      <c r="B60" s="38" t="s">
        <v>61</v>
      </c>
      <c r="C60" s="46" t="s">
        <v>481</v>
      </c>
      <c r="D60" s="24" t="s">
        <v>73</v>
      </c>
      <c r="E60" s="69">
        <v>4</v>
      </c>
      <c r="F60" s="70"/>
      <c r="G60" s="67"/>
      <c r="H60" s="47"/>
      <c r="I60" s="67"/>
      <c r="J60" s="67"/>
      <c r="K60" s="48"/>
      <c r="L60" s="49"/>
      <c r="M60" s="47"/>
      <c r="N60" s="47"/>
      <c r="O60" s="47"/>
      <c r="P60" s="48"/>
    </row>
    <row r="61" spans="1:16" x14ac:dyDescent="0.2">
      <c r="A61" s="37">
        <v>46</v>
      </c>
      <c r="B61" s="38" t="s">
        <v>61</v>
      </c>
      <c r="C61" s="46" t="s">
        <v>482</v>
      </c>
      <c r="D61" s="24" t="s">
        <v>74</v>
      </c>
      <c r="E61" s="69">
        <v>70</v>
      </c>
      <c r="F61" s="70"/>
      <c r="G61" s="67"/>
      <c r="H61" s="47"/>
      <c r="I61" s="67"/>
      <c r="J61" s="67"/>
      <c r="K61" s="48"/>
      <c r="L61" s="49"/>
      <c r="M61" s="47"/>
      <c r="N61" s="47"/>
      <c r="O61" s="47"/>
      <c r="P61" s="48"/>
    </row>
    <row r="62" spans="1:16" x14ac:dyDescent="0.2">
      <c r="A62" s="37">
        <v>47</v>
      </c>
      <c r="B62" s="38" t="s">
        <v>61</v>
      </c>
      <c r="C62" s="46" t="s">
        <v>483</v>
      </c>
      <c r="D62" s="24" t="s">
        <v>74</v>
      </c>
      <c r="E62" s="69">
        <v>133</v>
      </c>
      <c r="F62" s="70"/>
      <c r="G62" s="67"/>
      <c r="H62" s="47"/>
      <c r="I62" s="67"/>
      <c r="J62" s="67"/>
      <c r="K62" s="48"/>
      <c r="L62" s="49"/>
      <c r="M62" s="47"/>
      <c r="N62" s="47"/>
      <c r="O62" s="47"/>
      <c r="P62" s="48"/>
    </row>
    <row r="63" spans="1:16" x14ac:dyDescent="0.2">
      <c r="A63" s="37">
        <v>48</v>
      </c>
      <c r="B63" s="38" t="s">
        <v>61</v>
      </c>
      <c r="C63" s="46" t="s">
        <v>484</v>
      </c>
      <c r="D63" s="24" t="s">
        <v>73</v>
      </c>
      <c r="E63" s="69">
        <v>12</v>
      </c>
      <c r="F63" s="70"/>
      <c r="G63" s="67"/>
      <c r="H63" s="47"/>
      <c r="I63" s="67"/>
      <c r="J63" s="67"/>
      <c r="K63" s="48"/>
      <c r="L63" s="49"/>
      <c r="M63" s="47"/>
      <c r="N63" s="47"/>
      <c r="O63" s="47"/>
      <c r="P63" s="48"/>
    </row>
    <row r="64" spans="1:16" x14ac:dyDescent="0.2">
      <c r="A64" s="37">
        <v>49</v>
      </c>
      <c r="B64" s="38" t="s">
        <v>61</v>
      </c>
      <c r="C64" s="46" t="s">
        <v>485</v>
      </c>
      <c r="D64" s="24" t="s">
        <v>73</v>
      </c>
      <c r="E64" s="69">
        <v>18</v>
      </c>
      <c r="F64" s="70"/>
      <c r="G64" s="67"/>
      <c r="H64" s="47"/>
      <c r="I64" s="67"/>
      <c r="J64" s="67"/>
      <c r="K64" s="48"/>
      <c r="L64" s="49"/>
      <c r="M64" s="47"/>
      <c r="N64" s="47"/>
      <c r="O64" s="47"/>
      <c r="P64" s="48"/>
    </row>
    <row r="65" spans="1:16" x14ac:dyDescent="0.2">
      <c r="A65" s="37">
        <v>50</v>
      </c>
      <c r="B65" s="38" t="s">
        <v>61</v>
      </c>
      <c r="C65" s="46" t="s">
        <v>281</v>
      </c>
      <c r="D65" s="24" t="s">
        <v>74</v>
      </c>
      <c r="E65" s="69">
        <v>170</v>
      </c>
      <c r="F65" s="70"/>
      <c r="G65" s="67"/>
      <c r="H65" s="47"/>
      <c r="I65" s="67"/>
      <c r="J65" s="67"/>
      <c r="K65" s="48"/>
      <c r="L65" s="49"/>
      <c r="M65" s="47"/>
      <c r="N65" s="47"/>
      <c r="O65" s="47"/>
      <c r="P65" s="48"/>
    </row>
    <row r="66" spans="1:16" x14ac:dyDescent="0.2">
      <c r="A66" s="37">
        <v>51</v>
      </c>
      <c r="B66" s="38" t="s">
        <v>61</v>
      </c>
      <c r="C66" s="46" t="s">
        <v>282</v>
      </c>
      <c r="D66" s="24" t="s">
        <v>75</v>
      </c>
      <c r="E66" s="69">
        <v>1</v>
      </c>
      <c r="F66" s="70"/>
      <c r="G66" s="67"/>
      <c r="H66" s="47"/>
      <c r="I66" s="67"/>
      <c r="J66" s="67"/>
      <c r="K66" s="48"/>
      <c r="L66" s="49"/>
      <c r="M66" s="47"/>
      <c r="N66" s="47"/>
      <c r="O66" s="47"/>
      <c r="P66" s="48"/>
    </row>
    <row r="67" spans="1:16" x14ac:dyDescent="0.2">
      <c r="A67" s="37">
        <v>52</v>
      </c>
      <c r="B67" s="38" t="s">
        <v>61</v>
      </c>
      <c r="C67" s="46" t="s">
        <v>276</v>
      </c>
      <c r="D67" s="24" t="s">
        <v>75</v>
      </c>
      <c r="E67" s="69">
        <v>1</v>
      </c>
      <c r="F67" s="70"/>
      <c r="G67" s="67"/>
      <c r="H67" s="47"/>
      <c r="I67" s="67"/>
      <c r="J67" s="67"/>
      <c r="K67" s="48"/>
      <c r="L67" s="49"/>
      <c r="M67" s="47"/>
      <c r="N67" s="47"/>
      <c r="O67" s="47"/>
      <c r="P67" s="48"/>
    </row>
    <row r="68" spans="1:16" x14ac:dyDescent="0.2">
      <c r="A68" s="37">
        <v>53</v>
      </c>
      <c r="B68" s="38" t="s">
        <v>61</v>
      </c>
      <c r="C68" s="46" t="s">
        <v>277</v>
      </c>
      <c r="D68" s="24" t="s">
        <v>75</v>
      </c>
      <c r="E68" s="69">
        <v>1</v>
      </c>
      <c r="F68" s="70"/>
      <c r="G68" s="67"/>
      <c r="H68" s="47"/>
      <c r="I68" s="67"/>
      <c r="J68" s="67"/>
      <c r="K68" s="48"/>
      <c r="L68" s="49"/>
      <c r="M68" s="47"/>
      <c r="N68" s="47"/>
      <c r="O68" s="47"/>
      <c r="P68" s="48"/>
    </row>
    <row r="69" spans="1:16" ht="12" thickBot="1" x14ac:dyDescent="0.25">
      <c r="A69" s="37">
        <v>54</v>
      </c>
      <c r="B69" s="38" t="s">
        <v>61</v>
      </c>
      <c r="C69" s="46" t="s">
        <v>283</v>
      </c>
      <c r="D69" s="24" t="s">
        <v>75</v>
      </c>
      <c r="E69" s="69">
        <v>1</v>
      </c>
      <c r="F69" s="70"/>
      <c r="G69" s="67"/>
      <c r="H69" s="47"/>
      <c r="I69" s="67"/>
      <c r="J69" s="67"/>
      <c r="K69" s="48"/>
      <c r="L69" s="49"/>
      <c r="M69" s="47"/>
      <c r="N69" s="47"/>
      <c r="O69" s="47"/>
      <c r="P69" s="48"/>
    </row>
    <row r="70" spans="1:16" ht="12" thickBot="1" x14ac:dyDescent="0.25">
      <c r="A70" s="164" t="s">
        <v>435</v>
      </c>
      <c r="B70" s="165"/>
      <c r="C70" s="165"/>
      <c r="D70" s="165"/>
      <c r="E70" s="165"/>
      <c r="F70" s="165"/>
      <c r="G70" s="165"/>
      <c r="H70" s="165"/>
      <c r="I70" s="165"/>
      <c r="J70" s="165"/>
      <c r="K70" s="166"/>
      <c r="L70" s="71">
        <f>SUM(L14:L69)</f>
        <v>0</v>
      </c>
      <c r="M70" s="72">
        <f>SUM(M14:M69)</f>
        <v>0</v>
      </c>
      <c r="N70" s="72">
        <f>SUM(N14:N69)</f>
        <v>0</v>
      </c>
      <c r="O70" s="72">
        <f>SUM(O14:O69)</f>
        <v>0</v>
      </c>
      <c r="P70" s="73">
        <f>SUM(P14:P69)</f>
        <v>0</v>
      </c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" t="s">
        <v>14</v>
      </c>
      <c r="B73" s="17"/>
      <c r="C73" s="163">
        <f>'Kops a'!C34:H34</f>
        <v>0</v>
      </c>
      <c r="D73" s="163"/>
      <c r="E73" s="163"/>
      <c r="F73" s="163"/>
      <c r="G73" s="163"/>
      <c r="H73" s="163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00" t="s">
        <v>15</v>
      </c>
      <c r="D74" s="100"/>
      <c r="E74" s="100"/>
      <c r="F74" s="100"/>
      <c r="G74" s="100"/>
      <c r="H74" s="100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88" t="str">
        <f>'Kops a'!A37</f>
        <v xml:space="preserve">Tāme sastādīta </v>
      </c>
      <c r="B76" s="89"/>
      <c r="C76" s="89"/>
      <c r="D76" s="89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37</v>
      </c>
      <c r="B78" s="17"/>
      <c r="C78" s="163">
        <f>'Kops a'!C39:H39</f>
        <v>0</v>
      </c>
      <c r="D78" s="163"/>
      <c r="E78" s="163"/>
      <c r="F78" s="163"/>
      <c r="G78" s="163"/>
      <c r="H78" s="163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00" t="s">
        <v>15</v>
      </c>
      <c r="D79" s="100"/>
      <c r="E79" s="100"/>
      <c r="F79" s="100"/>
      <c r="G79" s="100"/>
      <c r="H79" s="100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8" t="s">
        <v>54</v>
      </c>
      <c r="B81" s="89"/>
      <c r="C81" s="93">
        <f>'Kops a'!C42</f>
        <v>0</v>
      </c>
      <c r="D81" s="5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</sheetData>
  <mergeCells count="22">
    <mergeCell ref="C79:H79"/>
    <mergeCell ref="C4:I4"/>
    <mergeCell ref="F12:K12"/>
    <mergeCell ref="A9:F9"/>
    <mergeCell ref="J9:M9"/>
    <mergeCell ref="D8:L8"/>
    <mergeCell ref="A70:K70"/>
    <mergeCell ref="C73:H73"/>
    <mergeCell ref="C74:H74"/>
    <mergeCell ref="C78:H7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69 D15:G69 I15:J69">
    <cfRule type="cellIs" dxfId="79" priority="27" operator="equal">
      <formula>0</formula>
    </cfRule>
  </conditionalFormatting>
  <conditionalFormatting sqref="N9:O9">
    <cfRule type="cellIs" dxfId="78" priority="26" operator="equal">
      <formula>0</formula>
    </cfRule>
  </conditionalFormatting>
  <conditionalFormatting sqref="A9:F9">
    <cfRule type="containsText" dxfId="7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3" operator="equal">
      <formula>0</formula>
    </cfRule>
  </conditionalFormatting>
  <conditionalFormatting sqref="O10">
    <cfRule type="cellIs" dxfId="75" priority="22" operator="equal">
      <formula>"20__. gada __. _________"</formula>
    </cfRule>
  </conditionalFormatting>
  <conditionalFormatting sqref="A70:K70">
    <cfRule type="containsText" dxfId="74" priority="21" operator="containsText" text="Tiešās izmaksas kopā, t. sk. darba devēja sociālais nodoklis __.__% ">
      <formula>NOT(ISERROR(SEARCH("Tiešās izmaksas kopā, t. sk. darba devēja sociālais nodoklis __.__% ",A70)))</formula>
    </cfRule>
  </conditionalFormatting>
  <conditionalFormatting sqref="L70:P70 K14:P69 H14:H69">
    <cfRule type="cellIs" dxfId="73" priority="16" operator="equal">
      <formula>0</formula>
    </cfRule>
  </conditionalFormatting>
  <conditionalFormatting sqref="C4:I4">
    <cfRule type="cellIs" dxfId="72" priority="15" operator="equal">
      <formula>0</formula>
    </cfRule>
  </conditionalFormatting>
  <conditionalFormatting sqref="C15:C69">
    <cfRule type="cellIs" dxfId="71" priority="14" operator="equal">
      <formula>0</formula>
    </cfRule>
  </conditionalFormatting>
  <conditionalFormatting sqref="D5:L8">
    <cfRule type="cellIs" dxfId="70" priority="11" operator="equal">
      <formula>0</formula>
    </cfRule>
  </conditionalFormatting>
  <conditionalFormatting sqref="A14:B14 D14:G14">
    <cfRule type="cellIs" dxfId="69" priority="10" operator="equal">
      <formula>0</formula>
    </cfRule>
  </conditionalFormatting>
  <conditionalFormatting sqref="C14">
    <cfRule type="cellIs" dxfId="68" priority="9" operator="equal">
      <formula>0</formula>
    </cfRule>
  </conditionalFormatting>
  <conditionalFormatting sqref="I14:J14">
    <cfRule type="cellIs" dxfId="67" priority="8" operator="equal">
      <formula>0</formula>
    </cfRule>
  </conditionalFormatting>
  <conditionalFormatting sqref="P10">
    <cfRule type="cellIs" dxfId="66" priority="7" operator="equal">
      <formula>"20__. gada __. _________"</formula>
    </cfRule>
  </conditionalFormatting>
  <conditionalFormatting sqref="C78:H78">
    <cfRule type="cellIs" dxfId="65" priority="4" operator="equal">
      <formula>0</formula>
    </cfRule>
  </conditionalFormatting>
  <conditionalFormatting sqref="C73:H73">
    <cfRule type="cellIs" dxfId="64" priority="3" operator="equal">
      <formula>0</formula>
    </cfRule>
  </conditionalFormatting>
  <conditionalFormatting sqref="C78:H78 C81 C73:H73">
    <cfRule type="cellIs" dxfId="63" priority="2" operator="equal">
      <formula>0</formula>
    </cfRule>
  </conditionalFormatting>
  <conditionalFormatting sqref="D1">
    <cfRule type="cellIs" dxfId="62" priority="1" operator="equal">
      <formula>0</formula>
    </cfRule>
  </conditionalFormatting>
  <pageMargins left="0.7" right="0.7" top="0.75" bottom="0.75" header="0.3" footer="0.3"/>
  <pageSetup paperSize="9" scale="9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______________",A76)))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_________________________________",A81)))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12</vt:i4>
      </vt:variant>
      <vt:variant>
        <vt:lpstr>Diapazoni ar nosaukumiem</vt:lpstr>
      </vt:variant>
      <vt:variant>
        <vt:i4>12</vt:i4>
      </vt:variant>
    </vt:vector>
  </HeadingPairs>
  <TitlesOfParts>
    <vt:vector size="24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'10a'!Drukas_apgabals</vt:lpstr>
      <vt:lpstr>'1a'!Drukas_apgabals</vt:lpstr>
      <vt:lpstr>'2a'!Drukas_apgabals</vt:lpstr>
      <vt:lpstr>'3a'!Drukas_apgabals</vt:lpstr>
      <vt:lpstr>'4a'!Drukas_apgabals</vt:lpstr>
      <vt:lpstr>'5a'!Drukas_apgabals</vt:lpstr>
      <vt:lpstr>'6a'!Drukas_apgabals</vt:lpstr>
      <vt:lpstr>'7a'!Drukas_apgabals</vt:lpstr>
      <vt:lpstr>'8a'!Drukas_apgabals</vt:lpstr>
      <vt:lpstr>'9a'!Drukas_apgabals</vt:lpstr>
      <vt:lpstr>'Kops a'!Drukas_apgabals</vt:lpstr>
      <vt:lpstr>'Kopt a'!Drukas_apgabals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2021-11-09T09:29:37Z</cp:lastPrinted>
  <dcterms:created xsi:type="dcterms:W3CDTF">2019-03-11T11:42:22Z</dcterms:created>
  <dcterms:modified xsi:type="dcterms:W3CDTF">2021-11-09T11:18:40Z</dcterms:modified>
</cp:coreProperties>
</file>