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2\Administracija\Ēku renovācija\Aptaujas anketas mājas\Kūdras 23\Iepirkums\"/>
    </mc:Choice>
  </mc:AlternateContent>
  <xr:revisionPtr revIDLastSave="0" documentId="13_ncr:1_{C595DD0A-FB9A-45E3-8944-C79B2E812CCC}" xr6:coauthVersionLast="46" xr6:coauthVersionMax="46" xr10:uidLastSave="{00000000-0000-0000-0000-000000000000}"/>
  <bookViews>
    <workbookView xWindow="-120" yWindow="-120" windowWidth="29040" windowHeight="15990" tabRatio="846" activeTab="5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3" l="1"/>
  <c r="K14" i="3" s="1"/>
  <c r="L14" i="3"/>
  <c r="N14" i="3"/>
  <c r="O14" i="3"/>
  <c r="M14" i="3" l="1"/>
  <c r="P14" i="3" s="1"/>
  <c r="C16" i="2"/>
  <c r="B15" i="2"/>
  <c r="C15" i="2"/>
  <c r="C17" i="2"/>
  <c r="C18" i="2"/>
  <c r="C38" i="5" l="1"/>
  <c r="C29" i="6"/>
  <c r="C33" i="4"/>
  <c r="C137" i="3"/>
  <c r="A31" i="2"/>
  <c r="A41" i="5" s="1"/>
  <c r="P10" i="5" s="1"/>
  <c r="D9" i="2"/>
  <c r="D8" i="6" s="1"/>
  <c r="D8" i="2"/>
  <c r="D7" i="2"/>
  <c r="D6" i="2"/>
  <c r="D5" i="6" s="1"/>
  <c r="D1" i="5"/>
  <c r="D1" i="6"/>
  <c r="A140" i="3" l="1"/>
  <c r="P10" i="3" s="1"/>
  <c r="D8" i="4"/>
  <c r="L134" i="3"/>
  <c r="I15" i="2" s="1"/>
  <c r="N134" i="3"/>
  <c r="G15" i="2" s="1"/>
  <c r="L35" i="5"/>
  <c r="I17" i="2" s="1"/>
  <c r="O26" i="6"/>
  <c r="H18" i="2" s="1"/>
  <c r="O134" i="3"/>
  <c r="H15" i="2" s="1"/>
  <c r="N30" i="4"/>
  <c r="G16" i="2" s="1"/>
  <c r="L30" i="4"/>
  <c r="I16" i="2" s="1"/>
  <c r="O30" i="4"/>
  <c r="H16" i="2" s="1"/>
  <c r="N26" i="6"/>
  <c r="G18" i="2" s="1"/>
  <c r="L26" i="6"/>
  <c r="I18" i="2" s="1"/>
  <c r="M26" i="6"/>
  <c r="F18" i="2" s="1"/>
  <c r="D1" i="4"/>
  <c r="D8" i="5"/>
  <c r="D7" i="5"/>
  <c r="D7" i="6"/>
  <c r="A32" i="6"/>
  <c r="P10" i="6" s="1"/>
  <c r="D8" i="3"/>
  <c r="A36" i="4"/>
  <c r="P10" i="4" s="1"/>
  <c r="D7" i="3"/>
  <c r="D7" i="4"/>
  <c r="D6" i="3"/>
  <c r="D6" i="4"/>
  <c r="D6" i="5"/>
  <c r="D6" i="6"/>
  <c r="D5" i="3"/>
  <c r="D5" i="4"/>
  <c r="D5" i="5"/>
  <c r="M35" i="5" l="1"/>
  <c r="F17" i="2" s="1"/>
  <c r="P134" i="3"/>
  <c r="N9" i="3" s="1"/>
  <c r="M134" i="3"/>
  <c r="F15" i="2" s="1"/>
  <c r="I19" i="2"/>
  <c r="D11" i="2" s="1"/>
  <c r="P30" i="4"/>
  <c r="M30" i="4"/>
  <c r="F16" i="2" s="1"/>
  <c r="N35" i="5"/>
  <c r="G17" i="2" s="1"/>
  <c r="G19" i="2" s="1"/>
  <c r="P26" i="6"/>
  <c r="N9" i="6" s="1"/>
  <c r="O35" i="5" l="1"/>
  <c r="H17" i="2" s="1"/>
  <c r="H19" i="2" s="1"/>
  <c r="P35" i="5"/>
  <c r="E15" i="2"/>
  <c r="F19" i="2"/>
  <c r="N9" i="4"/>
  <c r="E16" i="2"/>
  <c r="E18" i="2"/>
  <c r="E17" i="2" l="1"/>
  <c r="E19" i="2" s="1"/>
  <c r="E22" i="2" s="1"/>
  <c r="N9" i="5"/>
  <c r="E20" i="2" l="1"/>
  <c r="E21" i="2" s="1"/>
  <c r="E23" i="2" l="1"/>
  <c r="D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<sst xmlns="http://schemas.openxmlformats.org/spreadsheetml/2006/main" count="597" uniqueCount="341">
  <si>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</si>
  <si>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</si>
  <si>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</si>
  <si>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</si>
  <si>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</si>
  <si>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</si>
  <si>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</si>
  <si>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</si>
  <si>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</si>
  <si>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</si>
  <si>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</si>
  <si>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</si>
  <si>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</si>
  <si>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</si>
  <si>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</si>
  <si>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</si>
  <si>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</si>
  <si>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</si>
  <si>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</si>
  <si>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</si>
  <si>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</si>
  <si>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</si>
  <si>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</si>
  <si>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</si>
  <si>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</si>
  <si>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</si>
  <si>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</si>
  <si>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</si>
  <si>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</si>
  <si>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</si>
  <si>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</si>
  <si>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</si>
  <si>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</si>
  <si>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</si>
  <si>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</si>
  <si>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</si>
  <si>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</si>
  <si>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</si>
  <si>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</si>
  <si>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</si>
  <si>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</si>
  <si>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</si>
  <si>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</si>
  <si>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</si>
  <si>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</si>
  <si>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</si>
  <si>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</si>
  <si>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</si>
  <si>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</si>
  <si>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</si>
  <si>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</si>
  <si>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</si>
  <si>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</si>
  <si>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DZĪVOJAMĀS MĀJAS VIENKĀRŠOTĀ FASĀDES ATJAUNOŠANA</t>
  </si>
  <si>
    <t>KŪDRAS IELA 23, OLAINE, OLAINES NOVADS</t>
  </si>
  <si>
    <t>VIENKĀRŠOTĀ FASĀDES ATJAUNOŠANA</t>
  </si>
  <si>
    <t>VISPĀRĒJIE BŪVDARBI</t>
  </si>
  <si>
    <t>ELEKTROAPGĀDE</t>
  </si>
  <si>
    <t>APKURE</t>
  </si>
  <si>
    <t>BŪVLAUKUMA ORGANIZĀCIJA</t>
  </si>
  <si>
    <t>Celtniecības sastatņu zona</t>
  </si>
  <si>
    <t>Konteinertipa vagons darbinieku, biroja, inventāra vajadzībām (1 gb.)</t>
  </si>
  <si>
    <t>obj.</t>
  </si>
  <si>
    <t>Biotualete (1 gb.)</t>
  </si>
  <si>
    <t>Būvtāfele</t>
  </si>
  <si>
    <t>Pagaidu nožogojums (saliekams metāla, max h=1,8m)</t>
  </si>
  <si>
    <t>Vārti nožogojumā autotransportam</t>
  </si>
  <si>
    <t>Segtas ieejas, iebrauktuves ēkā</t>
  </si>
  <si>
    <t>gb.</t>
  </si>
  <si>
    <t>Ugunsdzēsības stends</t>
  </si>
  <si>
    <t>Atkritumu, būvgružu konteiners 11 m3</t>
  </si>
  <si>
    <t>Apsardzes telpas modulis</t>
  </si>
  <si>
    <t>Pagaidu prožektori būvlaukuma izgaismošanai</t>
  </si>
  <si>
    <t>Darba organizācijas un izpildes nodrošināšanas pārējie darbi un izmaksas (t.sk.būvlaukuma uzturēšanas izmaksas)</t>
  </si>
  <si>
    <t>m2</t>
  </si>
  <si>
    <t>Veco radiatoru demontāža</t>
  </si>
  <si>
    <t>Tērauda radiators ar sienas stiprinājumiem un atgaisotāju C11-400-1000</t>
  </si>
  <si>
    <t>Tērauda radiators ar sienas stiprinājumiem un atgaisotāju C11-400-1100</t>
  </si>
  <si>
    <t>Tērauda radiators ar sienas stiprinājumiem un atgaisotāju C11-400-1200</t>
  </si>
  <si>
    <t>Tērauda radiators ar sienas stiprinājumiem un atgaisotāju C11-400-600</t>
  </si>
  <si>
    <t>Tērauda radiators ar sienas stiprinājumiem un atgaisotāju C11-400-800</t>
  </si>
  <si>
    <t>Tērauda radiators ar sienas stiprinājumiem un atgaisotāju C11-400-900</t>
  </si>
  <si>
    <t>Tērauda radiators ar sienas stiprinājumiem un atgaisotāju C22-400-1000</t>
  </si>
  <si>
    <t>Tērauda radiators ar sienas stiprinājumiem un atgaisotāju C22-400-800</t>
  </si>
  <si>
    <t>Radiatora termogalva ar vārstu komplekts RA-DV Dn15, RA 2000 ar tempratūras ierobežojumu +16 °C</t>
  </si>
  <si>
    <t>Radiatora noslēgvārsts ar priekšiestādījumu  RLV Dn</t>
  </si>
  <si>
    <t>Montāžas komplekts</t>
  </si>
  <si>
    <t xml:space="preserve">Apkures  hidrauliskās pārbaude un sistēmas skalošana </t>
  </si>
  <si>
    <t xml:space="preserve">Radiatoru vietas uzlabošana (špaktelēšana, krāsošana) </t>
  </si>
  <si>
    <t>Individuālais siltuma sadalītājs (alokātors)</t>
  </si>
  <si>
    <t>Siltuma sadalītāja datu savācējs</t>
  </si>
  <si>
    <t>Apkures sistēmas palaišanu un ieregulēšanu</t>
  </si>
  <si>
    <t>Armatūras marķēšana</t>
  </si>
  <si>
    <t>Pieslēgums SM</t>
  </si>
  <si>
    <t>Apkures siltummainis 33 kW</t>
  </si>
  <si>
    <t>kpl.</t>
  </si>
  <si>
    <t>m</t>
  </si>
  <si>
    <t>Pretkorozijas lenta 50mm, 10m</t>
  </si>
  <si>
    <t>rul.</t>
  </si>
  <si>
    <t>DEMONTĀŽAS DARBI</t>
  </si>
  <si>
    <t>Esošās bēniņu siltumizolācijas demontāža</t>
  </si>
  <si>
    <t>Atdalošās apdares starp balkoniem demontāža</t>
  </si>
  <si>
    <t>Balkonu stiklojuma, restu un balkonu norobežojošo margu demontāža</t>
  </si>
  <si>
    <t>Esošā lieveņa demontāža</t>
  </si>
  <si>
    <t>Esošās ēkas apmales demontāža</t>
  </si>
  <si>
    <t>Esošā jumta seguma demontāža ieejas mezgliem</t>
  </si>
  <si>
    <t>Esošā jumta virs balkoniem demontāža</t>
  </si>
  <si>
    <t>Esošās lūkas demontāža uz bēniņiem</t>
  </si>
  <si>
    <t>Esošo logu demontāža</t>
  </si>
  <si>
    <t>Esošo durvju demontāža</t>
  </si>
  <si>
    <t>Esošo lietus ūdeņu tekņu un notekcauruļu demontāža</t>
  </si>
  <si>
    <t>Esošo lietus noteku aizsargu saudzīga demontāža</t>
  </si>
  <si>
    <t>Demontēto elementu un būvgružu savākšana un aizvešana (k=1,3)</t>
  </si>
  <si>
    <t>m3</t>
  </si>
  <si>
    <t>Būvgružu konteineru 22m3 īre un izvešana</t>
  </si>
  <si>
    <t>FASĀDES SILTINĀŠANA</t>
  </si>
  <si>
    <t>Cokols (Mezgls 01, AR-15)</t>
  </si>
  <si>
    <t>Grunts atrakšana cokolam ar roku darbu</t>
  </si>
  <si>
    <t>Liekās grunts iekraušana automašīnās un aizvešana</t>
  </si>
  <si>
    <t>Cokola aizbēršana ar pievestu granti, planēšana</t>
  </si>
  <si>
    <t>Vienkomponenta elastīga mitruma izolācija Baumit SockelSchutz Flexibel vai ekvivalenta</t>
  </si>
  <si>
    <t>Vertikālā hidroiolācija- 2 kārtas bitumena mastikas</t>
  </si>
  <si>
    <t>Ekstrudētais putupolistirols XPS 150 100mm biezumā, iesk.stiprinājumus (λ≤0,038 W/mK)</t>
  </si>
  <si>
    <t>Stiklašķiedras armējošais siets uz līmjavas kārtas</t>
  </si>
  <si>
    <t>Apmetums Multicontact MC55 vai ekvivalents</t>
  </si>
  <si>
    <t>Krāsošana 2x</t>
  </si>
  <si>
    <t>PVC cokola profils un stūra profils ar stikla šķiedras sietu un lāseni 150mm</t>
  </si>
  <si>
    <t>Blietētu šķembu slānis 80mm</t>
  </si>
  <si>
    <t>Smalkas frakcijas smilts slānis 50mm</t>
  </si>
  <si>
    <t>Betona bruģa ieklāšana 200x100x60mm, pelēks</t>
  </si>
  <si>
    <t>Betona apmale 80x200mm uz pabetonējuma</t>
  </si>
  <si>
    <t>Atjaunojams zāliens, ieskaitot auglīgā substrāta pievešanu</t>
  </si>
  <si>
    <t>Ārsienas</t>
  </si>
  <si>
    <t>Ārsienu virsmas līdzināšana un gruntēšana</t>
  </si>
  <si>
    <t>Ārsienas siltināšana ar Rockwool FrontRock MAX E akmensvati 150mm  (λ≤0,036 W/mK) vai ekvivalentu uz līmjavas kārtas, iesk.stiprinājumus</t>
  </si>
  <si>
    <t>Gatavais dekoratīvais silikona apmetums, graudu izmērs līdz 2.0mm, dekoratīvā virsma- biezpiens ar otrās kategorijas mahānisko izturību</t>
  </si>
  <si>
    <t>Ailu siltināšana</t>
  </si>
  <si>
    <t>Logu un durvju ailu virsmas līdzināšana un gruntēšana</t>
  </si>
  <si>
    <t>Logu un durvju ailu siltinājums ar akmens vates fasādes plāksnēm b=30/50mmuz līmjavas kārtas, iesk.stiprinājumus</t>
  </si>
  <si>
    <t>Jumti</t>
  </si>
  <si>
    <t>Ieejas mezgli (Mezgls 06, AR 19)</t>
  </si>
  <si>
    <t>Esošo jumta betona konstrukciju remonts un virsmas izlīdzināšana</t>
  </si>
  <si>
    <t>Kausējamais polimērbitumena ruļļveida jumta segums, 2 kārtās, pārklāts ar akmens smalci.</t>
  </si>
  <si>
    <t>Jumti virs balkoniem (Mezgls 11, AR-21)</t>
  </si>
  <si>
    <t>Metāla jumta segums, skārds, profils T20</t>
  </si>
  <si>
    <t>Koka latas 25x70mm c-c 290mm</t>
  </si>
  <si>
    <t>Metāla konstrukcija 50x50x3mm L profila</t>
  </si>
  <si>
    <t>Skārda nosegelementi</t>
  </si>
  <si>
    <t>Esošā jumta remonts (Mezgls 04, AR-17)</t>
  </si>
  <si>
    <t>Esošā jumta remonts (~ 15%)</t>
  </si>
  <si>
    <t>Jaunas vēja kastes izbūve no impregnētiem koka dēļiem 20*100mm</t>
  </si>
  <si>
    <t>Esošo lietus ūdeņu tekņu montāža</t>
  </si>
  <si>
    <t>Esošo lietus ūdeņu  notekcauruļu montāža</t>
  </si>
  <si>
    <t>BĒNIŅU SILTINĀŠANA (AR-18)</t>
  </si>
  <si>
    <t>Bēniņu grīdas siltinājums ar beramo siltumizolācijas materiālu 300mm</t>
  </si>
  <si>
    <t>Tvaika izolācija 0.2mm</t>
  </si>
  <si>
    <t>Koka laipu izbūve  (Mezgls 10, AR-18)</t>
  </si>
  <si>
    <t>Lūkas izbūve uz bēniņiem- metāla, ar ugunsdrošības klasi EI30, 1200x1200mm (Mezgls 05, AR-18)</t>
  </si>
  <si>
    <t>LOGI UN DURVIS, STIKLOTAS SISTĒMAS (AR 13,14)</t>
  </si>
  <si>
    <t>PVC konstrukcijas logs ar dubulto stiklojumu L-01 2050x1420(h)mm, iesk.furnitūru, sask.ar specifikāciju</t>
  </si>
  <si>
    <t>PVC konstrukcijas logs ar dubulto stiklojumu L-02 2150x2050(h)mm, iesk.furnitūru, sask.ar specifikāciju</t>
  </si>
  <si>
    <t>PVC konstrukcijas logs ar dubulto stiklojumu L-03 2150x2050(h)mm, iesk.furnitūru, sask.ar specifikāciju</t>
  </si>
  <si>
    <t>PVC konstrukcijas logs ar dubulto stiklojumu L-04 2100x600(h)mm, iesk.furnitūru, sask.ar specifikāciju</t>
  </si>
  <si>
    <t>Viegla alumīnija bīdāma un verama stiklota sistēma L-05 3150x1650(h)mm, iesk.furnitūru, sask.ar specifikāciju</t>
  </si>
  <si>
    <t>Viegla alumīnija bīdāma un verama stiklota sistēma L-06 820x1650(h)mm, iesk.furnitūru, sask.ar specifikāciju</t>
  </si>
  <si>
    <t>Viegla alumīnija bīdāma un verama stiklota sistēma L-07 4200x1650(h)mm, iesk.furnitūru, sask.ar specifikāciju</t>
  </si>
  <si>
    <t>Viegla alumīnija bīdāma un verama stiklota sistēma L-08 4000x1650(h)mm, iesk.furnitūru, sask.ar specifikāciju</t>
  </si>
  <si>
    <t>Viegla alumīnija bīdāma un verama stiklota sistēma L-09 405x1650(h)mm, iesk.furnitūru, sask.ar specifikāciju</t>
  </si>
  <si>
    <t>Siltinātas metāla konstrukcijas durvis ar pakešu stiklojumu un iebūvētu slieksni DF-1 2100x1450(h)mm, iesk.furnitūru, sask.ar specifikāciju</t>
  </si>
  <si>
    <t>Pieplūdes pašregulējošās sistēmas Aereco EMM vai analogas uzstādīšana RE-1</t>
  </si>
  <si>
    <t>Pieplūdes pašregulējošās sistēmas VTK 160 vai analogas uzstādīšana R-01 140x140mm</t>
  </si>
  <si>
    <t>Dabīgās ventilācijas pieplūdes bēniņiem  R-02  uzstādīšana R-01 500x500mm</t>
  </si>
  <si>
    <t>Iekšejo PVC konstrukcijas palodžu uzstādīšana</t>
  </si>
  <si>
    <t>Ārējo metāla palodžu uzstādīšana</t>
  </si>
  <si>
    <t>Loga ailu iekšējās apdares atjaunošana</t>
  </si>
  <si>
    <t>IEEJAS LIEVEŅI (Mezgli 7, 13, AR-19)</t>
  </si>
  <si>
    <t>Zemes darbi lieveņa betona pamata izbūvei (atrakšana un aizbēršana)</t>
  </si>
  <si>
    <t>Šķembu pamatojuma ierīkošana betona pamatam, b=50</t>
  </si>
  <si>
    <t>Lieveņa betona konstrukciju betonēšana, iesk.veidņu montāžu un demontāžu</t>
  </si>
  <si>
    <t>Lieveņa konstrukciju stiegrošana</t>
  </si>
  <si>
    <t>kg</t>
  </si>
  <si>
    <t>Metāla margu montāža lieveņiem, h=900mm</t>
  </si>
  <si>
    <t>BALKONI</t>
  </si>
  <si>
    <t>Balkonu apakšpuse (mezgls 14, AR-23)</t>
  </si>
  <si>
    <t>Izdrupušā apjoma atjaunošana ar injekcijas javu</t>
  </si>
  <si>
    <t>Esošā stiegrojuma mehāniska attīrīšana no korozijas, pretkorozijas pārklājuma izveide</t>
  </si>
  <si>
    <t>Kontaktslāņa izveidošana saķeres nodrošināšanai SCHOMBURG ISOCRET-BIS vai ekvivalents</t>
  </si>
  <si>
    <t>Aizsargājoša un dekoratīva akrila krāsa</t>
  </si>
  <si>
    <t>Balkonu virspuse (mezgls 12, 14, AR-22, AR-23)</t>
  </si>
  <si>
    <t>Grīdas betona krāsa "Remmers"Epoxy BS 3000 vai ekvivalents</t>
  </si>
  <si>
    <t>Slīpumu veidojošs javas slānis</t>
  </si>
  <si>
    <t>Kristalizējoša blīvējoša java, hidroizolācija</t>
  </si>
  <si>
    <t>Skārda lāsenis</t>
  </si>
  <si>
    <t>Jaunu balkona norobežojošo margu izbūve no metāla kvadrātcaurules 50x50x3, stiprinot ar metāla plāksnēm P1 125x125x5mm un P2 60x125x5mm (Mezgli 15, 16, AR-24, AR-25)</t>
  </si>
  <si>
    <t>Skārda apšuvums, profils T20</t>
  </si>
  <si>
    <t>DAŽĀDI DARBI</t>
  </si>
  <si>
    <t>Grīdas izlīdzināšana ar Weberfloor 4400 vai ekvivalentu ar hidroizolējošu pārklājumu</t>
  </si>
  <si>
    <t>Durvju ailas daļas aizmūrēšana ar gāzbetona blokiem BAUROC vai ekvivalentiem, iesk.mūrjavu</t>
  </si>
  <si>
    <t>Esošo logu ailu aizmūrēšana ar gāzbetona blokiem BAUROC vai ekvivalentiem, iesk.mūrjavu</t>
  </si>
  <si>
    <t>Jauna koka dēlīšu apdare 25*75mm, krāsota, stiprināta uz metāla karkasa rāmja , kvadrātcauruļu izmērs 30*30*3mm</t>
  </si>
  <si>
    <t>Betona lietusūdens tekņu uzstādīšana zem katras lietusūdens notekas</t>
  </si>
  <si>
    <t>Metāla revīzijas lūkas RL-1 ar atslēgu 150x150mm</t>
  </si>
  <si>
    <t>Ārējās kanalizācijas revīzija ar kantainu lūku, PVC ∅160*160MM. Caurulei nogriezt aizmugurējo daļu un ar leņķiem dībeļot pie sienas. Lūka cokola ārējā virsmas līmenī krāsota cokola krāsā. izbūves risinājumu precizēt būvniecības laikā.</t>
  </si>
  <si>
    <t>Esošo lietus noteku aizsargu pretkorozijas apstrāde un uzstādīšana atpakaļ</t>
  </si>
  <si>
    <t>Karoga kāta turētāja demontāža un  uzstādīšana atpakaļ</t>
  </si>
  <si>
    <t>Ēkas numurzīmes uzstādīšana demontāža un  uzstādīšana atpakaļ</t>
  </si>
  <si>
    <t>Ventillācijas kanāli</t>
  </si>
  <si>
    <t>Ventilācijas kanāļu tīrīšana</t>
  </si>
  <si>
    <t>Demontēt esošo skursteņu bojāto mūrējumu vietas un atjaunot tās ar analogiem ķieģeļiem un mūrjavu</t>
  </si>
  <si>
    <t xml:space="preserve">Jauna apmetuma izbūve. </t>
  </si>
  <si>
    <t>Jaunas skārda cepures izbūve</t>
  </si>
  <si>
    <t xml:space="preserve">Montāžas, palīgmateriāli u.c.nepieciešamie materiāli 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</si>
  <si>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</si>
  <si>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</si>
  <si>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</si>
  <si>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</si>
  <si>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</si>
  <si>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</si>
  <si>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</si>
  <si>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</si>
  <si>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</si>
  <si>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</si>
  <si>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</si>
  <si>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</si>
  <si>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</si>
  <si>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</si>
  <si>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</si>
  <si>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</si>
  <si>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</si>
  <si>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</si>
  <si>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</si>
  <si>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</si>
  <si>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</si>
  <si>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</si>
  <si>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</si>
  <si>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</si>
  <si>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</si>
  <si>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2.12</t>
  </si>
  <si>
    <t xml:space="preserve"> 2.13</t>
  </si>
  <si>
    <t xml:space="preserve"> 2.14</t>
  </si>
  <si>
    <t xml:space="preserve"> 2.15</t>
  </si>
  <si>
    <t xml:space="preserve"> 2.16</t>
  </si>
  <si>
    <t xml:space="preserve"> 2.17</t>
  </si>
  <si>
    <t xml:space="preserve"> 2.18</t>
  </si>
  <si>
    <t xml:space="preserve"> 2.19</t>
  </si>
  <si>
    <t xml:space="preserve"> 2.20</t>
  </si>
  <si>
    <t xml:space="preserve"> 2.21</t>
  </si>
  <si>
    <t xml:space="preserve"> 2.22</t>
  </si>
  <si>
    <t xml:space="preserve"> 2.23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</si>
  <si>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</si>
  <si>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</si>
  <si>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</si>
  <si>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</si>
  <si>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</si>
  <si>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</si>
  <si>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 3.7</t>
  </si>
  <si>
    <t xml:space="preserve"> 3.8</t>
  </si>
  <si>
    <t xml:space="preserve"> 3.9</t>
  </si>
  <si>
    <t xml:space="preserve"> 3.10</t>
  </si>
  <si>
    <t xml:space="preserve"> 3.11</t>
  </si>
  <si>
    <t xml:space="preserve"> 4.1</t>
  </si>
  <si>
    <t xml:space="preserve"> 4.2</t>
  </si>
  <si>
    <t xml:space="preserve"> 4.3</t>
  </si>
  <si>
    <t xml:space="preserve"> 4.4</t>
  </si>
  <si>
    <t xml:space="preserve"> 5.1</t>
  </si>
  <si>
    <t xml:space="preserve"> 5.2</t>
  </si>
  <si>
    <t xml:space="preserve"> 5.3</t>
  </si>
  <si>
    <t xml:space="preserve"> 5.4</t>
  </si>
  <si>
    <t xml:space="preserve"> 5.5</t>
  </si>
  <si>
    <t xml:space="preserve"> 5.6</t>
  </si>
  <si>
    <t xml:space="preserve"> 5.7</t>
  </si>
  <si>
    <t xml:space="preserve"> 5.8</t>
  </si>
  <si>
    <t xml:space="preserve"> 5.9</t>
  </si>
  <si>
    <t xml:space="preserve"> 5.10</t>
  </si>
  <si>
    <t xml:space="preserve"> 5.11</t>
  </si>
  <si>
    <t xml:space="preserve"> 5.12</t>
  </si>
  <si>
    <t xml:space="preserve"> 5.13</t>
  </si>
  <si>
    <t xml:space="preserve"> 5.14</t>
  </si>
  <si>
    <t xml:space="preserve"> 5.15</t>
  </si>
  <si>
    <t xml:space="preserve"> 5.16</t>
  </si>
  <si>
    <t xml:space="preserve"> 6.1</t>
  </si>
  <si>
    <t xml:space="preserve"> 6.2</t>
  </si>
  <si>
    <t xml:space="preserve"> 6.3</t>
  </si>
  <si>
    <t xml:space="preserve"> 6.4</t>
  </si>
  <si>
    <t xml:space="preserve"> 6.5</t>
  </si>
  <si>
    <t xml:space="preserve"> 6.6</t>
  </si>
  <si>
    <t xml:space="preserve"> 6.7</t>
  </si>
  <si>
    <t xml:space="preserve"> 6.8</t>
  </si>
  <si>
    <t xml:space="preserve"> 6.9</t>
  </si>
  <si>
    <t xml:space="preserve"> 7.1</t>
  </si>
  <si>
    <t xml:space="preserve"> 7.2</t>
  </si>
  <si>
    <t xml:space="preserve"> 7.3</t>
  </si>
  <si>
    <t xml:space="preserve"> 7.4</t>
  </si>
  <si>
    <t xml:space="preserve"> 7.5</t>
  </si>
  <si>
    <t xml:space="preserve"> 7.6</t>
  </si>
  <si>
    <t xml:space="preserve"> 7.7</t>
  </si>
  <si>
    <t xml:space="preserve"> 7.8</t>
  </si>
  <si>
    <t xml:space="preserve"> 7.9</t>
  </si>
  <si>
    <t xml:space="preserve"> 7.10</t>
  </si>
  <si>
    <t xml:space="preserve"> 7.11</t>
  </si>
  <si>
    <t xml:space="preserve"> 8.1</t>
  </si>
  <si>
    <t xml:space="preserve"> 8.2</t>
  </si>
  <si>
    <t xml:space="preserve"> 8.3</t>
  </si>
  <si>
    <t xml:space="preserve"> 8.4</t>
  </si>
  <si>
    <t xml:space="preserve"> 8.5</t>
  </si>
  <si>
    <t xml:space="preserve"> 8.6</t>
  </si>
  <si>
    <t xml:space="preserve"> 8.7</t>
  </si>
  <si>
    <t xml:space="preserve"> 8.8</t>
  </si>
  <si>
    <t xml:space="preserve"> 8.9</t>
  </si>
  <si>
    <t xml:space="preserve"> 8.10</t>
  </si>
  <si>
    <t xml:space="preserve"> 8.11</t>
  </si>
  <si>
    <t xml:space="preserve"> 8.12</t>
  </si>
  <si>
    <t xml:space="preserve"> 8.13</t>
  </si>
  <si>
    <t xml:space="preserve"> 8.14</t>
  </si>
  <si>
    <t>Iepirkums Nr.AS OŪS 2021/05_E</t>
  </si>
  <si>
    <t>Finanšu rezerve (neparedzētiem darbiem) 3%</t>
  </si>
  <si>
    <t xml:space="preserve">Tāme sastādīta </t>
  </si>
  <si>
    <t>Tāme sastādīta  2021. gada tirgus cenās, pamatojoties uz AR daļas rasējumiem</t>
  </si>
  <si>
    <t xml:space="preserve">Tiešās izmaksas kopā, t. sk. darba devēja sociālais nodoklis 23,59% </t>
  </si>
  <si>
    <t>Tāme sastādīta  2021. gada tirgus cenās, pamatojoties uz DOP daļas rasējumiem</t>
  </si>
  <si>
    <t>Tāme sastādīta  2021. gada tirgus cenās, pamatojoties uz AVK daļas rasējumiem</t>
  </si>
  <si>
    <t>Tāme sastādīta  2021. gada tirgus cenās, pamatojoties uz EL daļas rasējumiem</t>
  </si>
  <si>
    <t>CETRIS basic plāksne 8mm vai ekvivalents</t>
  </si>
  <si>
    <t>ACO Vario apavu tīrīšanas sistēma āra lietošanai 600x400mm vai ekvivalents</t>
  </si>
  <si>
    <t>Cetris basic plāksne 8 mm (vai ekvivalents), uzstādīt amortizācijas lenti starp metāla karkasu un plāksni. Krāsot baltā krāsā.</t>
  </si>
  <si>
    <t>Cinkota tērauda lente 40x4mm 5052FT, "OBO" (vai ekvivalents)</t>
  </si>
  <si>
    <t>Stienis ∅20, apaļtērauds, L=1500mm (elektrods L=4500mm) 219/20ST, "OBO" (vai ekvivalents)</t>
  </si>
  <si>
    <t>Uzgalis ∅20 1819/20BP, "OBO" (vai ekvivalents)</t>
  </si>
  <si>
    <t>Savienojums ∅20 2745/20, "OBO" (vai ekvivalents)</t>
  </si>
  <si>
    <t>Savienojums stienis ∅20/40x4mm lente 250/AFT, "OBO" (vai ekvivalents)</t>
  </si>
  <si>
    <t>Mērījumu savienojums 237RD10, "OBO" kārbā (vai ekvivalents)</t>
  </si>
  <si>
    <t>ALu apaļtērauds ∅8mm (vai ekvivalents)</t>
  </si>
  <si>
    <t>ALu apaļtērauds ∅8mm PVC izolācijā (vai ekvivalents)</t>
  </si>
  <si>
    <t>ALu apaļtērauds ∅10mm PVC izolācijā (vai ekvivalents)</t>
  </si>
  <si>
    <t>ALu apaļtērauds ∅16mm L=2.0m (vai ekvivalents)</t>
  </si>
  <si>
    <t>Vada ∅8...10mm stiprinājums 177 20 M10, "OBO"  (vai ekvivalents)</t>
  </si>
  <si>
    <t>Uztveršanas stieņa turētājs,"OBO" (vai ekvivalents)</t>
  </si>
  <si>
    <t>P/e caurule d50mm gofrēta "KOPOS" (vai ekvivalents)</t>
  </si>
  <si>
    <t>P/e divdaļīga caurule d110mm "KOPOS" (vai ekvivalents)</t>
  </si>
  <si>
    <t>P/e divdaļīga caurule d50mm "KOPOS" (vai ekvivalents)</t>
  </si>
  <si>
    <t>Akmensvates izolācijas čaula, ar alum. atstarojošo slāni; b=50mm. Siltumizol. čaula PAROC Hvac Section AluCoat (vai ekvivalents) T 50mm, Paroc (siltumizolācijas materiāla siltumvadītspējas koeficients pie 50 oC ≤ 0,039 W/mK) vai ekvivalents. Siltumizolācijas apjomi precizējami montāžas laikā, izolācija nepieciešama tikai vietās, kur tās nav.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</si>
</sst>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name val="Arial"/>
      <family val="2"/>
      <charset val="1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0" fontId="1" fillId="0" borderId="8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9" xfId="0" applyNumberFormat="1" applyFont="1" applyBorder="1" applyAlignment="1">
      <alignment horizontal="center" vertical="center" wrapText="1"/>
    </xf>
    <xf numFmtId="2" fontId="8" fillId="0" borderId="39" xfId="0" applyNumberFormat="1" applyFont="1" applyBorder="1" applyAlignment="1">
      <alignment horizontal="right" vertical="center"/>
    </xf>
    <xf numFmtId="2" fontId="8" fillId="0" borderId="49" xfId="0" applyNumberFormat="1" applyFont="1" applyBorder="1" applyAlignment="1">
      <alignment horizontal="right" vertical="center"/>
    </xf>
    <xf numFmtId="2" fontId="3" fillId="0" borderId="39" xfId="0" applyNumberFormat="1" applyFont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2" fontId="3" fillId="0" borderId="49" xfId="0" applyNumberFormat="1" applyFont="1" applyBorder="1" applyAlignment="1">
      <alignment vertical="center"/>
    </xf>
    <xf numFmtId="2" fontId="8" fillId="0" borderId="48" xfId="0" applyNumberFormat="1" applyFont="1" applyBorder="1" applyAlignment="1">
      <alignment vertical="center"/>
    </xf>
    <xf numFmtId="2" fontId="3" fillId="0" borderId="48" xfId="0" applyNumberFormat="1" applyFont="1" applyBorder="1" applyAlignment="1">
      <alignment vertical="center"/>
    </xf>
    <xf numFmtId="1" fontId="8" fillId="0" borderId="48" xfId="0" applyNumberFormat="1" applyFont="1" applyBorder="1" applyAlignment="1">
      <alignment vertical="center"/>
    </xf>
    <xf numFmtId="0" fontId="1" fillId="0" borderId="27" xfId="0" applyFont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right" vertical="center"/>
    </xf>
    <xf numFmtId="165" fontId="1" fillId="0" borderId="29" xfId="0" applyNumberFormat="1" applyFont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 wrapText="1"/>
    </xf>
    <xf numFmtId="2" fontId="5" fillId="0" borderId="29" xfId="0" applyNumberFormat="1" applyFont="1" applyBorder="1" applyAlignment="1">
      <alignment horizontal="right" vertical="center"/>
    </xf>
    <xf numFmtId="2" fontId="5" fillId="0" borderId="29" xfId="0" applyNumberFormat="1" applyFont="1" applyBorder="1" applyAlignment="1">
      <alignment vertical="center"/>
    </xf>
    <xf numFmtId="164" fontId="5" fillId="0" borderId="29" xfId="2" applyNumberFormat="1" applyFont="1" applyBorder="1" applyAlignment="1">
      <alignment horizontal="center" vertical="center"/>
    </xf>
    <xf numFmtId="164" fontId="9" fillId="0" borderId="29" xfId="2" applyNumberFormat="1" applyFont="1" applyBorder="1" applyAlignment="1">
      <alignment horizontal="center" vertical="center"/>
    </xf>
    <xf numFmtId="164" fontId="9" fillId="0" borderId="44" xfId="0" applyNumberFormat="1" applyFont="1" applyBorder="1" applyAlignment="1">
      <alignment vertical="top" wrapText="1"/>
    </xf>
    <xf numFmtId="164" fontId="9" fillId="0" borderId="29" xfId="0" applyNumberFormat="1" applyFont="1" applyBorder="1" applyAlignment="1">
      <alignment vertical="top" wrapText="1"/>
    </xf>
    <xf numFmtId="1" fontId="1" fillId="0" borderId="50" xfId="0" applyNumberFormat="1" applyFont="1" applyBorder="1" applyAlignment="1">
      <alignment horizontal="center" vertical="center" wrapText="1"/>
    </xf>
    <xf numFmtId="0" fontId="1" fillId="0" borderId="24" xfId="0" applyFont="1" applyBorder="1"/>
    <xf numFmtId="4" fontId="1" fillId="0" borderId="5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left" vertical="top" wrapText="1"/>
    </xf>
    <xf numFmtId="164" fontId="1" fillId="0" borderId="47" xfId="0" applyNumberFormat="1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left" vertical="top" wrapText="1"/>
    </xf>
    <xf numFmtId="164" fontId="1" fillId="0" borderId="46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0" borderId="39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2" fillId="0" borderId="0" xfId="0" applyFont="1" applyAlignment="1">
      <alignment horizontal="right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 wrapText="1"/>
    </xf>
    <xf numFmtId="164" fontId="1" fillId="2" borderId="29" xfId="0" applyNumberFormat="1" applyFont="1" applyFill="1" applyBorder="1" applyAlignment="1">
      <alignment vertical="top" wrapText="1"/>
    </xf>
    <xf numFmtId="164" fontId="1" fillId="2" borderId="44" xfId="0" applyNumberFormat="1" applyFont="1" applyFill="1" applyBorder="1" applyAlignment="1">
      <alignment vertical="top" wrapText="1"/>
    </xf>
  </cellXfs>
  <cellStyles count="4">
    <cellStyle name="Normal 2" xfId="2" xr:uid="{00000000-0005-0000-0000-000001000000}"/>
    <cellStyle name="Parasts" xfId="0" builtinId="0"/>
    <cellStyle name="Обычный_33. OZOLNIEKU NOVADA DOME_OZO SKOLA_TELPU, GAITENU, KAPNU TELPU REMONTS_TAME_VADIMS_2011_02_25_melnraksts" xfId="1" xr:uid="{00000000-0005-0000-0000-000002000000}"/>
    <cellStyle name="Обычный_saulkrasti_tame" xfId="3" xr:uid="{00000000-0005-0000-0000-000003000000}"/>
  </cellStyles>
  <dxfs count="81"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1"/>
  <sheetViews>
    <sheetView workbookViewId="0">
      <selection activeCell="A31" sqref="A31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15" t="s">
        <v>1</v>
      </c>
      <c r="C4" s="115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16" t="s">
        <v>3</v>
      </c>
      <c r="C8" s="116"/>
    </row>
    <row r="11" spans="1:3" x14ac:dyDescent="0.2">
      <c r="B11" s="2" t="s">
        <v>4</v>
      </c>
    </row>
    <row r="12" spans="1:3" x14ac:dyDescent="0.2">
      <c r="B12" s="79" t="s">
        <v>51</v>
      </c>
    </row>
    <row r="13" spans="1:3" s="22" customFormat="1" ht="22.5" x14ac:dyDescent="0.25">
      <c r="A13" s="25" t="s">
        <v>5</v>
      </c>
      <c r="B13" s="87" t="s">
        <v>53</v>
      </c>
      <c r="C13" s="87"/>
    </row>
    <row r="14" spans="1:3" s="22" customFormat="1" ht="22.5" x14ac:dyDescent="0.25">
      <c r="A14" s="25" t="s">
        <v>6</v>
      </c>
      <c r="B14" s="87" t="s">
        <v>53</v>
      </c>
      <c r="C14" s="87"/>
    </row>
    <row r="15" spans="1:3" x14ac:dyDescent="0.2">
      <c r="A15" s="4" t="s">
        <v>7</v>
      </c>
      <c r="B15" s="76" t="s">
        <v>54</v>
      </c>
      <c r="C15" s="76"/>
    </row>
    <row r="16" spans="1:3" x14ac:dyDescent="0.2">
      <c r="A16" s="4" t="s">
        <v>8</v>
      </c>
      <c r="B16" s="75" t="s">
        <v>314</v>
      </c>
      <c r="C16" s="75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78"/>
      <c r="B19" s="8" t="s">
        <v>55</v>
      </c>
      <c r="C19" s="9"/>
    </row>
    <row r="20" spans="1:3" ht="12" thickBot="1" x14ac:dyDescent="0.25">
      <c r="A20" s="111"/>
      <c r="B20" s="112" t="s">
        <v>315</v>
      </c>
      <c r="C20" s="113"/>
    </row>
    <row r="21" spans="1:3" ht="12" thickBot="1" x14ac:dyDescent="0.25">
      <c r="A21" s="10"/>
      <c r="B21" s="11" t="s">
        <v>12</v>
      </c>
      <c r="C21" s="12"/>
    </row>
    <row r="22" spans="1:3" ht="12" thickBot="1" x14ac:dyDescent="0.25">
      <c r="B22" s="13"/>
      <c r="C22" s="14"/>
    </row>
    <row r="23" spans="1:3" ht="12" thickBot="1" x14ac:dyDescent="0.25">
      <c r="A23" s="117" t="s">
        <v>13</v>
      </c>
      <c r="B23" s="118"/>
      <c r="C23" s="15"/>
    </row>
    <row r="26" spans="1:3" x14ac:dyDescent="0.2">
      <c r="A26" s="1" t="s">
        <v>14</v>
      </c>
      <c r="B26" s="119"/>
      <c r="C26" s="119"/>
    </row>
    <row r="27" spans="1:3" x14ac:dyDescent="0.2">
      <c r="B27" s="114" t="s">
        <v>15</v>
      </c>
      <c r="C27" s="114"/>
    </row>
    <row r="29" spans="1:3" x14ac:dyDescent="0.2">
      <c r="A29" s="1" t="s">
        <v>52</v>
      </c>
      <c r="B29" s="16"/>
      <c r="C29" s="16"/>
    </row>
    <row r="30" spans="1:3" x14ac:dyDescent="0.2">
      <c r="A30" s="16"/>
      <c r="B30" s="16"/>
      <c r="C30" s="16"/>
    </row>
    <row r="31" spans="1:3" x14ac:dyDescent="0.2">
      <c r="A31" s="1" t="s">
        <v>316</v>
      </c>
    </row>
  </sheetData>
  <mergeCells count="5">
    <mergeCell ref="B27:C27"/>
    <mergeCell ref="B4:C4"/>
    <mergeCell ref="B8:C8"/>
    <mergeCell ref="A23:B23"/>
    <mergeCell ref="B26:C26"/>
  </mergeCells>
  <conditionalFormatting sqref="C19:C21 C23">
    <cfRule type="cellIs" dxfId="80" priority="9" operator="equal">
      <formula>0</formula>
    </cfRule>
  </conditionalFormatting>
  <conditionalFormatting sqref="B13:B16">
    <cfRule type="cellIs" dxfId="79" priority="8" operator="equal">
      <formula>0</formula>
    </cfRule>
  </conditionalFormatting>
  <conditionalFormatting sqref="B19:B20">
    <cfRule type="cellIs" dxfId="78" priority="7" operator="equal">
      <formula>0</formula>
    </cfRule>
  </conditionalFormatting>
  <conditionalFormatting sqref="B29">
    <cfRule type="cellIs" dxfId="77" priority="5" operator="equal">
      <formula>0</formula>
    </cfRule>
  </conditionalFormatting>
  <conditionalFormatting sqref="B26:C26">
    <cfRule type="cellIs" dxfId="76" priority="3" operator="equal">
      <formula>0</formula>
    </cfRule>
  </conditionalFormatting>
  <conditionalFormatting sqref="A19:A20">
    <cfRule type="cellIs" dxfId="75" priority="2" operator="equal">
      <formula>0</formula>
    </cfRule>
  </conditionalFormatting>
  <conditionalFormatting sqref="A31">
    <cfRule type="containsText" dxfId="74" priority="1" operator="containsText" text="Tāme sastādīta 20__. gada __. _________">
      <formula>NOT(ISERROR(SEARCH("Tāme sastādīta 20__. gada __. _________",A31)))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2"/>
  <sheetViews>
    <sheetView workbookViewId="0">
      <selection activeCell="C28" sqref="C28:H28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16"/>
      <c r="H1" s="116"/>
      <c r="I1" s="116"/>
    </row>
    <row r="2" spans="1:9" x14ac:dyDescent="0.2">
      <c r="A2" s="155" t="s">
        <v>16</v>
      </c>
      <c r="B2" s="155"/>
      <c r="C2" s="155"/>
      <c r="D2" s="155"/>
      <c r="E2" s="155"/>
      <c r="F2" s="155"/>
      <c r="G2" s="155"/>
      <c r="H2" s="155"/>
      <c r="I2" s="155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6" t="s">
        <v>17</v>
      </c>
      <c r="D4" s="156"/>
      <c r="E4" s="156"/>
      <c r="F4" s="156"/>
      <c r="G4" s="156"/>
      <c r="H4" s="156"/>
      <c r="I4" s="156"/>
    </row>
    <row r="5" spans="1:9" ht="11.25" customHeight="1" x14ac:dyDescent="0.2">
      <c r="A5" s="80"/>
      <c r="B5" s="80"/>
      <c r="C5" s="158" t="s">
        <v>51</v>
      </c>
      <c r="D5" s="158"/>
      <c r="E5" s="158"/>
      <c r="F5" s="158"/>
      <c r="G5" s="158"/>
      <c r="H5" s="158"/>
      <c r="I5" s="158"/>
    </row>
    <row r="6" spans="1:9" x14ac:dyDescent="0.2">
      <c r="A6" s="153" t="s">
        <v>18</v>
      </c>
      <c r="B6" s="153"/>
      <c r="C6" s="153"/>
      <c r="D6" s="157" t="str">
        <f>'Kopt a'!B13</f>
        <v>DZĪVOJAMĀS MĀJAS VIENKĀRŠOTĀ FASĀDES ATJAUNOŠANA</v>
      </c>
      <c r="E6" s="157"/>
      <c r="F6" s="157"/>
      <c r="G6" s="157"/>
      <c r="H6" s="157"/>
      <c r="I6" s="157"/>
    </row>
    <row r="7" spans="1:9" x14ac:dyDescent="0.2">
      <c r="A7" s="153" t="s">
        <v>6</v>
      </c>
      <c r="B7" s="153"/>
      <c r="C7" s="153"/>
      <c r="D7" s="154" t="str">
        <f>'Kopt a'!B14</f>
        <v>DZĪVOJAMĀS MĀJAS VIENKĀRŠOTĀ FASĀDES ATJAUNOŠANA</v>
      </c>
      <c r="E7" s="154"/>
      <c r="F7" s="154"/>
      <c r="G7" s="154"/>
      <c r="H7" s="154"/>
      <c r="I7" s="154"/>
    </row>
    <row r="8" spans="1:9" x14ac:dyDescent="0.2">
      <c r="A8" s="159" t="s">
        <v>19</v>
      </c>
      <c r="B8" s="159"/>
      <c r="C8" s="159"/>
      <c r="D8" s="154" t="str">
        <f>'Kopt a'!B15</f>
        <v>KŪDRAS IELA 23, OLAINE, OLAINES NOVADS</v>
      </c>
      <c r="E8" s="154"/>
      <c r="F8" s="154"/>
      <c r="G8" s="154"/>
      <c r="H8" s="154"/>
      <c r="I8" s="154"/>
    </row>
    <row r="9" spans="1:9" x14ac:dyDescent="0.2">
      <c r="A9" s="159" t="s">
        <v>20</v>
      </c>
      <c r="B9" s="159"/>
      <c r="C9" s="159"/>
      <c r="D9" s="154" t="str">
        <f>'Kopt a'!B16</f>
        <v>Iepirkums Nr.AS OŪS 2021/05_E</v>
      </c>
      <c r="E9" s="154"/>
      <c r="F9" s="154"/>
      <c r="G9" s="154"/>
      <c r="H9" s="154"/>
      <c r="I9" s="154"/>
    </row>
    <row r="10" spans="1:9" x14ac:dyDescent="0.2">
      <c r="C10" s="4" t="s">
        <v>21</v>
      </c>
      <c r="D10" s="152">
        <f>E23</f>
        <v>0</v>
      </c>
      <c r="E10" s="152"/>
      <c r="F10" s="77"/>
      <c r="G10" s="77"/>
      <c r="H10" s="77"/>
      <c r="I10" s="77"/>
    </row>
    <row r="11" spans="1:9" x14ac:dyDescent="0.2">
      <c r="C11" s="4" t="s">
        <v>22</v>
      </c>
      <c r="D11" s="152">
        <f>I19</f>
        <v>0</v>
      </c>
      <c r="E11" s="152"/>
      <c r="F11" s="77"/>
      <c r="G11" s="77"/>
      <c r="H11" s="77"/>
      <c r="I11" s="77"/>
    </row>
    <row r="12" spans="1:9" ht="12" thickBot="1" x14ac:dyDescent="0.25">
      <c r="F12" s="17"/>
      <c r="G12" s="17"/>
      <c r="H12" s="17"/>
      <c r="I12" s="17"/>
    </row>
    <row r="13" spans="1:9" x14ac:dyDescent="0.2">
      <c r="A13" s="134" t="s">
        <v>23</v>
      </c>
      <c r="B13" s="136" t="s">
        <v>24</v>
      </c>
      <c r="C13" s="138" t="s">
        <v>25</v>
      </c>
      <c r="D13" s="139"/>
      <c r="E13" s="142" t="s">
        <v>26</v>
      </c>
      <c r="F13" s="148" t="s">
        <v>27</v>
      </c>
      <c r="G13" s="149"/>
      <c r="H13" s="149"/>
      <c r="I13" s="150" t="s">
        <v>28</v>
      </c>
    </row>
    <row r="14" spans="1:9" ht="23.25" thickBot="1" x14ac:dyDescent="0.25">
      <c r="A14" s="135"/>
      <c r="B14" s="137"/>
      <c r="C14" s="140"/>
      <c r="D14" s="141"/>
      <c r="E14" s="143"/>
      <c r="F14" s="18" t="s">
        <v>29</v>
      </c>
      <c r="G14" s="19" t="s">
        <v>30</v>
      </c>
      <c r="H14" s="19" t="s">
        <v>31</v>
      </c>
      <c r="I14" s="151"/>
    </row>
    <row r="15" spans="1:9" x14ac:dyDescent="0.2">
      <c r="A15" s="73">
        <v>1</v>
      </c>
      <c r="B15" s="88">
        <f>'1a'!D1</f>
        <v>1</v>
      </c>
      <c r="C15" s="144" t="str">
        <f>'1a'!C2:I2</f>
        <v>VISPĀRĒJIE BŪVDARBI</v>
      </c>
      <c r="D15" s="145"/>
      <c r="E15" s="55">
        <f>'1a'!P134</f>
        <v>0</v>
      </c>
      <c r="F15" s="50">
        <f>'1a'!M134</f>
        <v>0</v>
      </c>
      <c r="G15" s="51">
        <f>'1a'!N134</f>
        <v>0</v>
      </c>
      <c r="H15" s="51">
        <f>'1a'!O134</f>
        <v>0</v>
      </c>
      <c r="I15" s="52">
        <f>'1a'!L134</f>
        <v>0</v>
      </c>
    </row>
    <row r="16" spans="1:9" x14ac:dyDescent="0.2">
      <c r="A16" s="74">
        <v>2</v>
      </c>
      <c r="B16" s="89">
        <v>2</v>
      </c>
      <c r="C16" s="146" t="str">
        <f>'2a'!C2:I2</f>
        <v>ELEKTROAPGĀDE</v>
      </c>
      <c r="D16" s="147"/>
      <c r="E16" s="56">
        <f>'2a'!P30</f>
        <v>0</v>
      </c>
      <c r="F16" s="44">
        <f>'2a'!M30</f>
        <v>0</v>
      </c>
      <c r="G16" s="53">
        <f>'2a'!N30</f>
        <v>0</v>
      </c>
      <c r="H16" s="53">
        <f>'2a'!O30</f>
        <v>0</v>
      </c>
      <c r="I16" s="54">
        <f>'2a'!L30</f>
        <v>0</v>
      </c>
    </row>
    <row r="17" spans="1:9" x14ac:dyDescent="0.2">
      <c r="A17" s="74">
        <v>3</v>
      </c>
      <c r="B17" s="89">
        <v>3</v>
      </c>
      <c r="C17" s="146" t="str">
        <f>'3a'!C2:I2</f>
        <v>APKURE</v>
      </c>
      <c r="D17" s="147"/>
      <c r="E17" s="57">
        <f>'3a'!P35</f>
        <v>0</v>
      </c>
      <c r="F17" s="44">
        <f>'3a'!M35</f>
        <v>0</v>
      </c>
      <c r="G17" s="53">
        <f>'3a'!N35</f>
        <v>0</v>
      </c>
      <c r="H17" s="53">
        <f>'3a'!O35</f>
        <v>0</v>
      </c>
      <c r="I17" s="54">
        <f>'3a'!L35</f>
        <v>0</v>
      </c>
    </row>
    <row r="18" spans="1:9" ht="11.25" customHeight="1" thickBot="1" x14ac:dyDescent="0.25">
      <c r="A18" s="74">
        <v>4</v>
      </c>
      <c r="B18" s="89">
        <v>4</v>
      </c>
      <c r="C18" s="146" t="str">
        <f>'4a'!C2:I2</f>
        <v>BŪVLAUKUMA ORGANIZĀCIJA</v>
      </c>
      <c r="D18" s="147"/>
      <c r="E18" s="57">
        <f>'4a'!P26</f>
        <v>0</v>
      </c>
      <c r="F18" s="44">
        <f>'4a'!M26</f>
        <v>0</v>
      </c>
      <c r="G18" s="53">
        <f>'4a'!N26</f>
        <v>0</v>
      </c>
      <c r="H18" s="53">
        <f>'4a'!O26</f>
        <v>0</v>
      </c>
      <c r="I18" s="54">
        <f>'4a'!L26</f>
        <v>0</v>
      </c>
    </row>
    <row r="19" spans="1:9" ht="12" thickBot="1" x14ac:dyDescent="0.25">
      <c r="A19" s="120" t="s">
        <v>32</v>
      </c>
      <c r="B19" s="121"/>
      <c r="C19" s="121"/>
      <c r="D19" s="121"/>
      <c r="E19" s="39">
        <f>SUM(E15:E18)</f>
        <v>0</v>
      </c>
      <c r="F19" s="38">
        <f>SUM(F15:F18)</f>
        <v>0</v>
      </c>
      <c r="G19" s="38">
        <f>SUM(G15:G18)</f>
        <v>0</v>
      </c>
      <c r="H19" s="38">
        <f>SUM(H15:H18)</f>
        <v>0</v>
      </c>
      <c r="I19" s="39">
        <f>SUM(I15:I18)</f>
        <v>0</v>
      </c>
    </row>
    <row r="20" spans="1:9" x14ac:dyDescent="0.2">
      <c r="A20" s="122" t="s">
        <v>33</v>
      </c>
      <c r="B20" s="123"/>
      <c r="C20" s="124"/>
      <c r="D20" s="70">
        <v>0.1</v>
      </c>
      <c r="E20" s="40">
        <f>ROUND(E19*$D20,2)</f>
        <v>0</v>
      </c>
      <c r="F20" s="41"/>
      <c r="G20" s="41"/>
      <c r="H20" s="41"/>
      <c r="I20" s="41"/>
    </row>
    <row r="21" spans="1:9" x14ac:dyDescent="0.2">
      <c r="A21" s="125" t="s">
        <v>34</v>
      </c>
      <c r="B21" s="126"/>
      <c r="C21" s="127"/>
      <c r="D21" s="71">
        <v>0.01</v>
      </c>
      <c r="E21" s="42">
        <f>ROUND(E20*$D21,2)</f>
        <v>0</v>
      </c>
      <c r="F21" s="41"/>
      <c r="G21" s="41"/>
      <c r="H21" s="41"/>
      <c r="I21" s="41"/>
    </row>
    <row r="22" spans="1:9" x14ac:dyDescent="0.2">
      <c r="A22" s="128" t="s">
        <v>35</v>
      </c>
      <c r="B22" s="129"/>
      <c r="C22" s="130"/>
      <c r="D22" s="72">
        <v>0.05</v>
      </c>
      <c r="E22" s="42">
        <f>ROUND(E19*$D22,2)</f>
        <v>0</v>
      </c>
      <c r="F22" s="41"/>
      <c r="G22" s="41"/>
      <c r="H22" s="41"/>
      <c r="I22" s="41"/>
    </row>
    <row r="23" spans="1:9" ht="12" thickBot="1" x14ac:dyDescent="0.25">
      <c r="A23" s="131" t="s">
        <v>36</v>
      </c>
      <c r="B23" s="132"/>
      <c r="C23" s="133"/>
      <c r="D23" s="21"/>
      <c r="E23" s="43">
        <f>SUM(E19:E22)-E21</f>
        <v>0</v>
      </c>
      <c r="F23" s="41"/>
      <c r="G23" s="41"/>
      <c r="H23" s="41"/>
      <c r="I23" s="41"/>
    </row>
    <row r="24" spans="1:9" x14ac:dyDescent="0.2">
      <c r="G24" s="20"/>
    </row>
    <row r="25" spans="1:9" x14ac:dyDescent="0.2">
      <c r="C25" s="16"/>
      <c r="D25" s="16"/>
      <c r="E25" s="16"/>
      <c r="F25" s="22"/>
      <c r="G25" s="22"/>
      <c r="H25" s="22"/>
      <c r="I25" s="22"/>
    </row>
    <row r="28" spans="1:9" x14ac:dyDescent="0.2">
      <c r="A28" s="1" t="s">
        <v>14</v>
      </c>
      <c r="B28" s="16"/>
      <c r="C28" s="119"/>
      <c r="D28" s="119"/>
      <c r="E28" s="119"/>
      <c r="F28" s="119"/>
      <c r="G28" s="119"/>
      <c r="H28" s="119"/>
    </row>
    <row r="29" spans="1:9" x14ac:dyDescent="0.2">
      <c r="A29" s="16"/>
      <c r="B29" s="16"/>
      <c r="C29" s="114" t="s">
        <v>15</v>
      </c>
      <c r="D29" s="114"/>
      <c r="E29" s="114"/>
      <c r="F29" s="114"/>
      <c r="G29" s="114"/>
      <c r="H29" s="114"/>
    </row>
    <row r="30" spans="1:9" x14ac:dyDescent="0.2">
      <c r="A30" s="16"/>
      <c r="B30" s="16"/>
      <c r="C30" s="16"/>
      <c r="D30" s="16"/>
      <c r="E30" s="16"/>
      <c r="F30" s="16"/>
      <c r="G30" s="16"/>
      <c r="H30" s="16"/>
    </row>
    <row r="31" spans="1:9" x14ac:dyDescent="0.2">
      <c r="A31" s="81" t="str">
        <f>'Kopt a'!A31</f>
        <v xml:space="preserve">Tāme sastādīta </v>
      </c>
      <c r="B31" s="82"/>
      <c r="C31" s="82"/>
      <c r="D31" s="82"/>
      <c r="F31" s="16"/>
      <c r="G31" s="16"/>
      <c r="H31" s="16"/>
    </row>
    <row r="32" spans="1:9" x14ac:dyDescent="0.2">
      <c r="A32" s="16"/>
      <c r="B32" s="16"/>
      <c r="C32" s="16"/>
      <c r="D32" s="16"/>
      <c r="E32" s="16"/>
      <c r="F32" s="16"/>
      <c r="G32" s="16"/>
      <c r="H32" s="16"/>
    </row>
    <row r="42" spans="5:9" x14ac:dyDescent="0.2">
      <c r="E42" s="20"/>
      <c r="F42" s="20"/>
      <c r="G42" s="20"/>
      <c r="H42" s="20"/>
      <c r="I42" s="20"/>
    </row>
  </sheetData>
  <mergeCells count="31">
    <mergeCell ref="D11:E11"/>
    <mergeCell ref="A7:C7"/>
    <mergeCell ref="D7:I7"/>
    <mergeCell ref="G1:I1"/>
    <mergeCell ref="A2:I2"/>
    <mergeCell ref="C4:I4"/>
    <mergeCell ref="A6:C6"/>
    <mergeCell ref="D6:I6"/>
    <mergeCell ref="C5:I5"/>
    <mergeCell ref="A8:C8"/>
    <mergeCell ref="D8:I8"/>
    <mergeCell ref="A9:C9"/>
    <mergeCell ref="D9:I9"/>
    <mergeCell ref="D10:E10"/>
    <mergeCell ref="C16:D16"/>
    <mergeCell ref="C17:D17"/>
    <mergeCell ref="C18:D18"/>
    <mergeCell ref="F13:H13"/>
    <mergeCell ref="I13:I14"/>
    <mergeCell ref="A13:A14"/>
    <mergeCell ref="B13:B14"/>
    <mergeCell ref="C13:D14"/>
    <mergeCell ref="E13:E14"/>
    <mergeCell ref="C15:D15"/>
    <mergeCell ref="C28:H28"/>
    <mergeCell ref="C29:H29"/>
    <mergeCell ref="A19:D19"/>
    <mergeCell ref="A20:C20"/>
    <mergeCell ref="A21:C21"/>
    <mergeCell ref="A22:C22"/>
    <mergeCell ref="A23:C23"/>
  </mergeCells>
  <conditionalFormatting sqref="E19:I19">
    <cfRule type="cellIs" dxfId="73" priority="19" operator="equal">
      <formula>0</formula>
    </cfRule>
  </conditionalFormatting>
  <conditionalFormatting sqref="D10:E11">
    <cfRule type="cellIs" dxfId="72" priority="18" operator="equal">
      <formula>0</formula>
    </cfRule>
  </conditionalFormatting>
  <conditionalFormatting sqref="E15 C15:D18 E20:E23 I15:I18">
    <cfRule type="cellIs" dxfId="71" priority="16" operator="equal">
      <formula>0</formula>
    </cfRule>
  </conditionalFormatting>
  <conditionalFormatting sqref="D20:D22">
    <cfRule type="cellIs" dxfId="70" priority="14" operator="equal">
      <formula>0</formula>
    </cfRule>
  </conditionalFormatting>
  <conditionalFormatting sqref="C28:H28">
    <cfRule type="cellIs" dxfId="69" priority="10" operator="equal">
      <formula>0</formula>
    </cfRule>
  </conditionalFormatting>
  <conditionalFormatting sqref="E15:E18">
    <cfRule type="cellIs" dxfId="68" priority="8" operator="equal">
      <formula>0</formula>
    </cfRule>
  </conditionalFormatting>
  <conditionalFormatting sqref="F15:I18">
    <cfRule type="cellIs" dxfId="67" priority="7" operator="equal">
      <formula>0</formula>
    </cfRule>
  </conditionalFormatting>
  <conditionalFormatting sqref="D6:I9">
    <cfRule type="cellIs" dxfId="66" priority="6" operator="equal">
      <formula>0</formula>
    </cfRule>
  </conditionalFormatting>
  <conditionalFormatting sqref="B15:B18">
    <cfRule type="cellIs" dxfId="65" priority="3" operator="equal">
      <formula>0</formula>
    </cfRule>
  </conditionalFormatting>
  <conditionalFormatting sqref="A15:A18">
    <cfRule type="cellIs" dxfId="64" priority="1" operator="equal">
      <formula>0</formula>
    </cfRule>
  </conditionalFormatting>
  <pageMargins left="0.7" right="0.7" top="0.75" bottom="0.75" header="0.3" footer="0.3"/>
  <pageSetup paperSize="9" orientation="landscape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142"/>
  <sheetViews>
    <sheetView topLeftCell="A122" zoomScale="175" zoomScaleNormal="175" workbookViewId="0">
      <selection activeCell="C118" sqref="C118:C12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3" width="7.7109375" style="1" customWidth="1"/>
    <col min="14" max="14" width="9.7109375" style="1" customWidth="1"/>
    <col min="15" max="15" width="7.7109375" style="1" customWidth="1"/>
    <col min="16" max="16" width="9" style="1" customWidth="1"/>
    <col min="17" max="16384" width="9.140625" style="1"/>
  </cols>
  <sheetData>
    <row r="1" spans="1:23" x14ac:dyDescent="0.2">
      <c r="A1" s="22"/>
      <c r="B1" s="22"/>
      <c r="C1" s="25" t="s">
        <v>37</v>
      </c>
      <c r="D1" s="49">
        <v>1</v>
      </c>
      <c r="E1" s="22"/>
      <c r="F1" s="22"/>
      <c r="G1" s="22"/>
      <c r="H1" s="22"/>
      <c r="I1" s="22"/>
      <c r="J1" s="22"/>
      <c r="N1" s="24"/>
      <c r="O1" s="25"/>
      <c r="P1" s="26"/>
    </row>
    <row r="2" spans="1:23" x14ac:dyDescent="0.2">
      <c r="A2" s="27"/>
      <c r="B2" s="27"/>
      <c r="C2" s="166" t="s">
        <v>56</v>
      </c>
      <c r="D2" s="166"/>
      <c r="E2" s="166"/>
      <c r="F2" s="166"/>
      <c r="G2" s="166"/>
      <c r="H2" s="166"/>
      <c r="I2" s="166"/>
      <c r="J2" s="27"/>
    </row>
    <row r="3" spans="1:23" x14ac:dyDescent="0.2">
      <c r="A3" s="28"/>
      <c r="B3" s="28"/>
      <c r="C3" s="156" t="s">
        <v>17</v>
      </c>
      <c r="D3" s="156"/>
      <c r="E3" s="156"/>
      <c r="F3" s="156"/>
      <c r="G3" s="156"/>
      <c r="H3" s="156"/>
      <c r="I3" s="156"/>
      <c r="J3" s="28"/>
    </row>
    <row r="4" spans="1:23" x14ac:dyDescent="0.2">
      <c r="A4" s="28"/>
      <c r="B4" s="28"/>
      <c r="C4" s="167" t="s">
        <v>51</v>
      </c>
      <c r="D4" s="167"/>
      <c r="E4" s="167"/>
      <c r="F4" s="167"/>
      <c r="G4" s="167"/>
      <c r="H4" s="167"/>
      <c r="I4" s="167"/>
      <c r="J4" s="28"/>
    </row>
    <row r="5" spans="1:23" ht="11.25" customHeight="1" x14ac:dyDescent="0.2">
      <c r="A5" s="22"/>
      <c r="B5" s="22"/>
      <c r="C5" s="25" t="s">
        <v>5</v>
      </c>
      <c r="D5" s="180" t="str">
        <f>'Kops a'!D6</f>
        <v>DZĪVOJAMĀS MĀJAS VIENKĀRŠOTĀ FASĀDES ATJAUNOŠANA</v>
      </c>
      <c r="E5" s="180"/>
      <c r="F5" s="180"/>
      <c r="G5" s="180"/>
      <c r="H5" s="180"/>
      <c r="I5" s="180"/>
      <c r="J5" s="180"/>
      <c r="K5" s="180"/>
      <c r="L5" s="180"/>
      <c r="M5" s="16"/>
      <c r="N5" s="16"/>
      <c r="O5" s="16"/>
      <c r="P5" s="16"/>
    </row>
    <row r="6" spans="1:23" x14ac:dyDescent="0.2">
      <c r="A6" s="22"/>
      <c r="B6" s="22"/>
      <c r="C6" s="25" t="s">
        <v>6</v>
      </c>
      <c r="D6" s="180" t="str">
        <f>'Kops a'!D7</f>
        <v>DZĪVOJAMĀS MĀJAS VIENKĀRŠOTĀ FASĀDES ATJAUNOŠANA</v>
      </c>
      <c r="E6" s="180"/>
      <c r="F6" s="180"/>
      <c r="G6" s="180"/>
      <c r="H6" s="180"/>
      <c r="I6" s="180"/>
      <c r="J6" s="180"/>
      <c r="K6" s="180"/>
      <c r="L6" s="180"/>
      <c r="M6" s="16"/>
      <c r="N6" s="16"/>
      <c r="O6" s="16"/>
      <c r="P6" s="16"/>
    </row>
    <row r="7" spans="1:23" x14ac:dyDescent="0.2">
      <c r="A7" s="22"/>
      <c r="B7" s="22"/>
      <c r="C7" s="25" t="s">
        <v>7</v>
      </c>
      <c r="D7" s="180" t="str">
        <f>'Kops a'!D8</f>
        <v>KŪDRAS IELA 23, OLAINE, OLAINES NOVADS</v>
      </c>
      <c r="E7" s="180"/>
      <c r="F7" s="180"/>
      <c r="G7" s="180"/>
      <c r="H7" s="180"/>
      <c r="I7" s="180"/>
      <c r="J7" s="180"/>
      <c r="K7" s="180"/>
      <c r="L7" s="180"/>
      <c r="M7" s="16"/>
      <c r="N7" s="16"/>
      <c r="O7" s="16"/>
      <c r="P7" s="16"/>
    </row>
    <row r="8" spans="1:23" x14ac:dyDescent="0.2">
      <c r="A8" s="22"/>
      <c r="B8" s="22"/>
      <c r="C8" s="4" t="s">
        <v>20</v>
      </c>
      <c r="D8" s="180" t="str">
        <f>'Kops a'!D9</f>
        <v>Iepirkums Nr.AS OŪS 2021/05_E</v>
      </c>
      <c r="E8" s="180"/>
      <c r="F8" s="180"/>
      <c r="G8" s="180"/>
      <c r="H8" s="180"/>
      <c r="I8" s="180"/>
      <c r="J8" s="180"/>
      <c r="K8" s="180"/>
      <c r="L8" s="180"/>
      <c r="M8" s="16"/>
      <c r="N8" s="16"/>
      <c r="O8" s="16"/>
      <c r="P8" s="16"/>
    </row>
    <row r="9" spans="1:23" ht="11.25" customHeight="1" x14ac:dyDescent="0.2">
      <c r="A9" s="168" t="s">
        <v>317</v>
      </c>
      <c r="B9" s="168"/>
      <c r="C9" s="168"/>
      <c r="D9" s="168"/>
      <c r="E9" s="168"/>
      <c r="F9" s="168"/>
      <c r="G9" s="29"/>
      <c r="H9" s="29"/>
      <c r="I9" s="29"/>
      <c r="J9" s="172" t="s">
        <v>38</v>
      </c>
      <c r="K9" s="172"/>
      <c r="L9" s="172"/>
      <c r="M9" s="172"/>
      <c r="N9" s="179">
        <f>P134</f>
        <v>0</v>
      </c>
      <c r="O9" s="179"/>
      <c r="P9" s="29"/>
    </row>
    <row r="10" spans="1:23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5"/>
      <c r="P10" s="83" t="str">
        <f>A140</f>
        <v xml:space="preserve">Tāme sastādīta </v>
      </c>
    </row>
    <row r="11" spans="1:23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23" x14ac:dyDescent="0.2">
      <c r="A12" s="134" t="s">
        <v>23</v>
      </c>
      <c r="B12" s="174" t="s">
        <v>39</v>
      </c>
      <c r="C12" s="170" t="s">
        <v>40</v>
      </c>
      <c r="D12" s="177" t="s">
        <v>41</v>
      </c>
      <c r="E12" s="160" t="s">
        <v>42</v>
      </c>
      <c r="F12" s="169" t="s">
        <v>43</v>
      </c>
      <c r="G12" s="170"/>
      <c r="H12" s="170"/>
      <c r="I12" s="170"/>
      <c r="J12" s="170"/>
      <c r="K12" s="171"/>
      <c r="L12" s="169" t="s">
        <v>44</v>
      </c>
      <c r="M12" s="170"/>
      <c r="N12" s="170"/>
      <c r="O12" s="170"/>
      <c r="P12" s="171"/>
    </row>
    <row r="13" spans="1:23" ht="126.75" customHeight="1" thickBot="1" x14ac:dyDescent="0.3">
      <c r="A13" s="173"/>
      <c r="B13" s="175"/>
      <c r="C13" s="176"/>
      <c r="D13" s="178"/>
      <c r="E13" s="161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8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8" t="s">
        <v>50</v>
      </c>
      <c r="W13"/>
    </row>
    <row r="14" spans="1:23" x14ac:dyDescent="0.2">
      <c r="A14" s="59">
        <v>1</v>
      </c>
      <c r="B14" s="60"/>
      <c r="C14" s="109" t="s">
        <v>99</v>
      </c>
      <c r="D14" s="62"/>
      <c r="E14" s="65"/>
      <c r="F14" s="66"/>
      <c r="G14" s="63"/>
      <c r="H14" s="63">
        <f>ROUND(F14*G14,2)</f>
        <v>0</v>
      </c>
      <c r="I14" s="63"/>
      <c r="J14" s="63"/>
      <c r="K14" s="64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23" x14ac:dyDescent="0.2">
      <c r="A15" s="36" t="s">
        <v>212</v>
      </c>
      <c r="B15" s="37"/>
      <c r="C15" s="45" t="s">
        <v>100</v>
      </c>
      <c r="D15" s="23" t="s">
        <v>74</v>
      </c>
      <c r="E15" s="65">
        <v>365</v>
      </c>
      <c r="F15" s="66"/>
      <c r="G15" s="63"/>
      <c r="H15" s="46"/>
      <c r="I15" s="63"/>
      <c r="J15" s="63"/>
      <c r="K15" s="47"/>
      <c r="L15" s="48"/>
      <c r="M15" s="46"/>
      <c r="N15" s="46"/>
      <c r="O15" s="46"/>
      <c r="P15" s="47"/>
    </row>
    <row r="16" spans="1:23" x14ac:dyDescent="0.2">
      <c r="A16" s="36" t="s">
        <v>213</v>
      </c>
      <c r="B16" s="37"/>
      <c r="C16" s="45" t="s">
        <v>101</v>
      </c>
      <c r="D16" s="23" t="s">
        <v>74</v>
      </c>
      <c r="E16" s="65">
        <v>24.85</v>
      </c>
      <c r="F16" s="66"/>
      <c r="G16" s="63"/>
      <c r="H16" s="46"/>
      <c r="I16" s="63"/>
      <c r="J16" s="63"/>
      <c r="K16" s="47"/>
      <c r="L16" s="48"/>
      <c r="M16" s="46"/>
      <c r="N16" s="46"/>
      <c r="O16" s="46"/>
      <c r="P16" s="47"/>
    </row>
    <row r="17" spans="1:16" ht="22.5" x14ac:dyDescent="0.2">
      <c r="A17" s="36" t="s">
        <v>214</v>
      </c>
      <c r="B17" s="37"/>
      <c r="C17" s="45" t="s">
        <v>102</v>
      </c>
      <c r="D17" s="23" t="s">
        <v>74</v>
      </c>
      <c r="E17" s="65">
        <v>193.82</v>
      </c>
      <c r="F17" s="66"/>
      <c r="G17" s="63"/>
      <c r="H17" s="46"/>
      <c r="I17" s="63"/>
      <c r="J17" s="63"/>
      <c r="K17" s="47"/>
      <c r="L17" s="48"/>
      <c r="M17" s="46"/>
      <c r="N17" s="46"/>
      <c r="O17" s="46"/>
      <c r="P17" s="47"/>
    </row>
    <row r="18" spans="1:16" x14ac:dyDescent="0.2">
      <c r="A18" s="36" t="s">
        <v>215</v>
      </c>
      <c r="B18" s="37"/>
      <c r="C18" s="45" t="s">
        <v>103</v>
      </c>
      <c r="D18" s="23" t="s">
        <v>74</v>
      </c>
      <c r="E18" s="65">
        <v>9</v>
      </c>
      <c r="F18" s="66"/>
      <c r="G18" s="63"/>
      <c r="H18" s="46"/>
      <c r="I18" s="63"/>
      <c r="J18" s="63"/>
      <c r="K18" s="47"/>
      <c r="L18" s="48"/>
      <c r="M18" s="46"/>
      <c r="N18" s="46"/>
      <c r="O18" s="46"/>
      <c r="P18" s="47"/>
    </row>
    <row r="19" spans="1:16" x14ac:dyDescent="0.2">
      <c r="A19" s="36" t="s">
        <v>216</v>
      </c>
      <c r="B19" s="37"/>
      <c r="C19" s="45" t="s">
        <v>104</v>
      </c>
      <c r="D19" s="23" t="s">
        <v>74</v>
      </c>
      <c r="E19" s="65">
        <v>55</v>
      </c>
      <c r="F19" s="66"/>
      <c r="G19" s="63"/>
      <c r="H19" s="46"/>
      <c r="I19" s="63"/>
      <c r="J19" s="63"/>
      <c r="K19" s="47"/>
      <c r="L19" s="48"/>
      <c r="M19" s="46"/>
      <c r="N19" s="46"/>
      <c r="O19" s="46"/>
      <c r="P19" s="47"/>
    </row>
    <row r="20" spans="1:16" x14ac:dyDescent="0.2">
      <c r="A20" s="36" t="s">
        <v>217</v>
      </c>
      <c r="B20" s="37"/>
      <c r="C20" s="45" t="s">
        <v>105</v>
      </c>
      <c r="D20" s="23" t="s">
        <v>74</v>
      </c>
      <c r="E20" s="65">
        <v>9</v>
      </c>
      <c r="F20" s="66"/>
      <c r="G20" s="63"/>
      <c r="H20" s="46"/>
      <c r="I20" s="63"/>
      <c r="J20" s="63"/>
      <c r="K20" s="47"/>
      <c r="L20" s="48"/>
      <c r="M20" s="46"/>
      <c r="N20" s="46"/>
      <c r="O20" s="46"/>
      <c r="P20" s="47"/>
    </row>
    <row r="21" spans="1:16" x14ac:dyDescent="0.2">
      <c r="A21" s="36" t="s">
        <v>218</v>
      </c>
      <c r="B21" s="37"/>
      <c r="C21" s="45" t="s">
        <v>106</v>
      </c>
      <c r="D21" s="23" t="s">
        <v>74</v>
      </c>
      <c r="E21" s="65">
        <v>22</v>
      </c>
      <c r="F21" s="66"/>
      <c r="G21" s="63"/>
      <c r="H21" s="46"/>
      <c r="I21" s="63"/>
      <c r="J21" s="63"/>
      <c r="K21" s="47"/>
      <c r="L21" s="48"/>
      <c r="M21" s="46"/>
      <c r="N21" s="46"/>
      <c r="O21" s="46"/>
      <c r="P21" s="47"/>
    </row>
    <row r="22" spans="1:16" x14ac:dyDescent="0.2">
      <c r="A22" s="36" t="s">
        <v>219</v>
      </c>
      <c r="B22" s="37"/>
      <c r="C22" s="45" t="s">
        <v>107</v>
      </c>
      <c r="D22" s="23" t="s">
        <v>68</v>
      </c>
      <c r="E22" s="65">
        <v>2</v>
      </c>
      <c r="F22" s="66"/>
      <c r="G22" s="63"/>
      <c r="H22" s="46"/>
      <c r="I22" s="63"/>
      <c r="J22" s="63"/>
      <c r="K22" s="47"/>
      <c r="L22" s="48"/>
      <c r="M22" s="46"/>
      <c r="N22" s="46"/>
      <c r="O22" s="46"/>
      <c r="P22" s="47"/>
    </row>
    <row r="23" spans="1:16" x14ac:dyDescent="0.2">
      <c r="A23" s="36" t="s">
        <v>220</v>
      </c>
      <c r="B23" s="37"/>
      <c r="C23" s="45" t="s">
        <v>108</v>
      </c>
      <c r="D23" s="23" t="s">
        <v>68</v>
      </c>
      <c r="E23" s="65">
        <v>3</v>
      </c>
      <c r="F23" s="66"/>
      <c r="G23" s="63"/>
      <c r="H23" s="46"/>
      <c r="I23" s="63"/>
      <c r="J23" s="63"/>
      <c r="K23" s="47"/>
      <c r="L23" s="48"/>
      <c r="M23" s="46"/>
      <c r="N23" s="46"/>
      <c r="O23" s="46"/>
      <c r="P23" s="47"/>
    </row>
    <row r="24" spans="1:16" x14ac:dyDescent="0.2">
      <c r="A24" s="36" t="s">
        <v>221</v>
      </c>
      <c r="B24" s="37"/>
      <c r="C24" s="45" t="s">
        <v>109</v>
      </c>
      <c r="D24" s="23" t="s">
        <v>68</v>
      </c>
      <c r="E24" s="65">
        <v>4</v>
      </c>
      <c r="F24" s="66"/>
      <c r="G24" s="63"/>
      <c r="H24" s="46"/>
      <c r="I24" s="63"/>
      <c r="J24" s="63"/>
      <c r="K24" s="47"/>
      <c r="L24" s="48"/>
      <c r="M24" s="46"/>
      <c r="N24" s="46"/>
      <c r="O24" s="46"/>
      <c r="P24" s="47"/>
    </row>
    <row r="25" spans="1:16" ht="22.5" x14ac:dyDescent="0.2">
      <c r="A25" s="36" t="s">
        <v>222</v>
      </c>
      <c r="B25" s="37"/>
      <c r="C25" s="45" t="s">
        <v>110</v>
      </c>
      <c r="D25" s="23" t="s">
        <v>96</v>
      </c>
      <c r="E25" s="65">
        <v>156.80000000000001</v>
      </c>
      <c r="F25" s="66"/>
      <c r="G25" s="63"/>
      <c r="H25" s="46"/>
      <c r="I25" s="63"/>
      <c r="J25" s="63"/>
      <c r="K25" s="47"/>
      <c r="L25" s="48"/>
      <c r="M25" s="46"/>
      <c r="N25" s="46"/>
      <c r="O25" s="46"/>
      <c r="P25" s="47"/>
    </row>
    <row r="26" spans="1:16" x14ac:dyDescent="0.2">
      <c r="A26" s="36" t="s">
        <v>223</v>
      </c>
      <c r="B26" s="37"/>
      <c r="C26" s="45" t="s">
        <v>111</v>
      </c>
      <c r="D26" s="23" t="s">
        <v>68</v>
      </c>
      <c r="E26" s="65">
        <v>8</v>
      </c>
      <c r="F26" s="66"/>
      <c r="G26" s="63"/>
      <c r="H26" s="46"/>
      <c r="I26" s="63"/>
      <c r="J26" s="63"/>
      <c r="K26" s="47"/>
      <c r="L26" s="48"/>
      <c r="M26" s="46"/>
      <c r="N26" s="46"/>
      <c r="O26" s="46"/>
      <c r="P26" s="47"/>
    </row>
    <row r="27" spans="1:16" ht="22.5" x14ac:dyDescent="0.2">
      <c r="A27" s="36" t="s">
        <v>224</v>
      </c>
      <c r="B27" s="37"/>
      <c r="C27" s="45" t="s">
        <v>112</v>
      </c>
      <c r="D27" s="23" t="s">
        <v>113</v>
      </c>
      <c r="E27" s="65">
        <v>200</v>
      </c>
      <c r="F27" s="66"/>
      <c r="G27" s="63"/>
      <c r="H27" s="46"/>
      <c r="I27" s="63"/>
      <c r="J27" s="63"/>
      <c r="K27" s="47"/>
      <c r="L27" s="48"/>
      <c r="M27" s="46"/>
      <c r="N27" s="46"/>
      <c r="O27" s="46"/>
      <c r="P27" s="47"/>
    </row>
    <row r="28" spans="1:16" x14ac:dyDescent="0.2">
      <c r="A28" s="36" t="s">
        <v>225</v>
      </c>
      <c r="B28" s="37"/>
      <c r="C28" s="45" t="s">
        <v>114</v>
      </c>
      <c r="D28" s="23" t="s">
        <v>68</v>
      </c>
      <c r="E28" s="65">
        <v>9</v>
      </c>
      <c r="F28" s="66"/>
      <c r="G28" s="63"/>
      <c r="H28" s="46"/>
      <c r="I28" s="63"/>
      <c r="J28" s="63"/>
      <c r="K28" s="47"/>
      <c r="L28" s="48"/>
      <c r="M28" s="46"/>
      <c r="N28" s="46"/>
      <c r="O28" s="46"/>
      <c r="P28" s="47"/>
    </row>
    <row r="29" spans="1:16" x14ac:dyDescent="0.2">
      <c r="A29" s="36">
        <v>2</v>
      </c>
      <c r="B29" s="37"/>
      <c r="C29" s="110" t="s">
        <v>115</v>
      </c>
      <c r="D29" s="23"/>
      <c r="E29" s="65"/>
      <c r="F29" s="66"/>
      <c r="G29" s="63"/>
      <c r="H29" s="46"/>
      <c r="I29" s="63"/>
      <c r="J29" s="63"/>
      <c r="K29" s="47"/>
      <c r="L29" s="48"/>
      <c r="M29" s="46"/>
      <c r="N29" s="46"/>
      <c r="O29" s="46"/>
      <c r="P29" s="47"/>
    </row>
    <row r="30" spans="1:16" x14ac:dyDescent="0.2">
      <c r="A30" s="36"/>
      <c r="B30" s="37"/>
      <c r="C30" s="45" t="s">
        <v>116</v>
      </c>
      <c r="D30" s="23"/>
      <c r="E30" s="65"/>
      <c r="F30" s="66"/>
      <c r="G30" s="63"/>
      <c r="H30" s="46"/>
      <c r="I30" s="63"/>
      <c r="J30" s="63"/>
      <c r="K30" s="47"/>
      <c r="L30" s="48"/>
      <c r="M30" s="46"/>
      <c r="N30" s="46"/>
      <c r="O30" s="46"/>
      <c r="P30" s="47"/>
    </row>
    <row r="31" spans="1:16" x14ac:dyDescent="0.2">
      <c r="A31" s="36" t="s">
        <v>226</v>
      </c>
      <c r="B31" s="37"/>
      <c r="C31" s="45" t="s">
        <v>117</v>
      </c>
      <c r="D31" s="23" t="s">
        <v>113</v>
      </c>
      <c r="E31" s="65">
        <v>105</v>
      </c>
      <c r="F31" s="66"/>
      <c r="G31" s="63"/>
      <c r="H31" s="46"/>
      <c r="I31" s="63"/>
      <c r="J31" s="63"/>
      <c r="K31" s="47"/>
      <c r="L31" s="48"/>
      <c r="M31" s="46"/>
      <c r="N31" s="46"/>
      <c r="O31" s="46"/>
      <c r="P31" s="47"/>
    </row>
    <row r="32" spans="1:16" x14ac:dyDescent="0.2">
      <c r="A32" s="59" t="s">
        <v>227</v>
      </c>
      <c r="B32" s="60"/>
      <c r="C32" s="61" t="s">
        <v>118</v>
      </c>
      <c r="D32" s="62" t="s">
        <v>113</v>
      </c>
      <c r="E32" s="65">
        <v>105</v>
      </c>
      <c r="F32" s="66"/>
      <c r="G32" s="63"/>
      <c r="H32" s="46"/>
      <c r="I32" s="63"/>
      <c r="J32" s="63"/>
      <c r="K32" s="47"/>
      <c r="L32" s="48"/>
      <c r="M32" s="46"/>
      <c r="N32" s="46"/>
      <c r="O32" s="46"/>
      <c r="P32" s="47"/>
    </row>
    <row r="33" spans="1:16" x14ac:dyDescent="0.2">
      <c r="A33" s="36" t="s">
        <v>228</v>
      </c>
      <c r="B33" s="37"/>
      <c r="C33" s="45" t="s">
        <v>119</v>
      </c>
      <c r="D33" s="23" t="s">
        <v>113</v>
      </c>
      <c r="E33" s="65">
        <v>105</v>
      </c>
      <c r="F33" s="66"/>
      <c r="G33" s="63"/>
      <c r="H33" s="46"/>
      <c r="I33" s="63"/>
      <c r="J33" s="63"/>
      <c r="K33" s="47"/>
      <c r="L33" s="48"/>
      <c r="M33" s="46"/>
      <c r="N33" s="46"/>
      <c r="O33" s="46"/>
      <c r="P33" s="47"/>
    </row>
    <row r="34" spans="1:16" ht="22.5" x14ac:dyDescent="0.2">
      <c r="A34" s="36" t="s">
        <v>229</v>
      </c>
      <c r="B34" s="37"/>
      <c r="C34" s="185" t="s">
        <v>120</v>
      </c>
      <c r="D34" s="23" t="s">
        <v>74</v>
      </c>
      <c r="E34" s="65">
        <v>10.5</v>
      </c>
      <c r="F34" s="66"/>
      <c r="G34" s="63"/>
      <c r="H34" s="46"/>
      <c r="I34" s="63"/>
      <c r="J34" s="63"/>
      <c r="K34" s="47"/>
      <c r="L34" s="48"/>
      <c r="M34" s="46"/>
      <c r="N34" s="46"/>
      <c r="O34" s="46"/>
      <c r="P34" s="47"/>
    </row>
    <row r="35" spans="1:16" x14ac:dyDescent="0.2">
      <c r="A35" s="36" t="s">
        <v>230</v>
      </c>
      <c r="B35" s="37"/>
      <c r="C35" s="45" t="s">
        <v>121</v>
      </c>
      <c r="D35" s="23" t="s">
        <v>74</v>
      </c>
      <c r="E35" s="65">
        <v>218.4</v>
      </c>
      <c r="F35" s="66"/>
      <c r="G35" s="63"/>
      <c r="H35" s="46"/>
      <c r="I35" s="63"/>
      <c r="J35" s="63"/>
      <c r="K35" s="47"/>
      <c r="L35" s="48"/>
      <c r="M35" s="46"/>
      <c r="N35" s="46"/>
      <c r="O35" s="46"/>
      <c r="P35" s="47"/>
    </row>
    <row r="36" spans="1:16" ht="22.5" x14ac:dyDescent="0.2">
      <c r="A36" s="36" t="s">
        <v>231</v>
      </c>
      <c r="B36" s="37"/>
      <c r="C36" s="45" t="s">
        <v>122</v>
      </c>
      <c r="D36" s="23" t="s">
        <v>74</v>
      </c>
      <c r="E36" s="65">
        <v>218.4</v>
      </c>
      <c r="F36" s="66"/>
      <c r="G36" s="63"/>
      <c r="H36" s="46"/>
      <c r="I36" s="63"/>
      <c r="J36" s="63"/>
      <c r="K36" s="47"/>
      <c r="L36" s="48"/>
      <c r="M36" s="46"/>
      <c r="N36" s="46"/>
      <c r="O36" s="46"/>
      <c r="P36" s="47"/>
    </row>
    <row r="37" spans="1:16" x14ac:dyDescent="0.2">
      <c r="A37" s="36" t="s">
        <v>232</v>
      </c>
      <c r="B37" s="37"/>
      <c r="C37" s="45" t="s">
        <v>123</v>
      </c>
      <c r="D37" s="23" t="s">
        <v>74</v>
      </c>
      <c r="E37" s="65">
        <v>119</v>
      </c>
      <c r="F37" s="66"/>
      <c r="G37" s="63"/>
      <c r="H37" s="46"/>
      <c r="I37" s="63"/>
      <c r="J37" s="63"/>
      <c r="K37" s="47"/>
      <c r="L37" s="48"/>
      <c r="M37" s="46"/>
      <c r="N37" s="46"/>
      <c r="O37" s="46"/>
      <c r="P37" s="47"/>
    </row>
    <row r="38" spans="1:16" x14ac:dyDescent="0.2">
      <c r="A38" s="36" t="s">
        <v>233</v>
      </c>
      <c r="B38" s="37"/>
      <c r="C38" s="185" t="s">
        <v>124</v>
      </c>
      <c r="D38" s="23" t="s">
        <v>74</v>
      </c>
      <c r="E38" s="65">
        <v>119</v>
      </c>
      <c r="F38" s="66"/>
      <c r="G38" s="63"/>
      <c r="H38" s="46"/>
      <c r="I38" s="63"/>
      <c r="J38" s="63"/>
      <c r="K38" s="47"/>
      <c r="L38" s="48"/>
      <c r="M38" s="46"/>
      <c r="N38" s="46"/>
      <c r="O38" s="46"/>
      <c r="P38" s="47"/>
    </row>
    <row r="39" spans="1:16" x14ac:dyDescent="0.2">
      <c r="A39" s="36" t="s">
        <v>234</v>
      </c>
      <c r="B39" s="37"/>
      <c r="C39" s="45" t="s">
        <v>125</v>
      </c>
      <c r="D39" s="23" t="s">
        <v>74</v>
      </c>
      <c r="E39" s="65">
        <v>119</v>
      </c>
      <c r="F39" s="66"/>
      <c r="G39" s="63"/>
      <c r="H39" s="46"/>
      <c r="I39" s="63"/>
      <c r="J39" s="63"/>
      <c r="K39" s="47"/>
      <c r="L39" s="48"/>
      <c r="M39" s="46"/>
      <c r="N39" s="46"/>
      <c r="O39" s="46"/>
      <c r="P39" s="47"/>
    </row>
    <row r="40" spans="1:16" ht="22.5" x14ac:dyDescent="0.2">
      <c r="A40" s="36" t="s">
        <v>235</v>
      </c>
      <c r="B40" s="37"/>
      <c r="C40" s="45" t="s">
        <v>126</v>
      </c>
      <c r="D40" s="23" t="s">
        <v>96</v>
      </c>
      <c r="E40" s="65">
        <v>104</v>
      </c>
      <c r="F40" s="66"/>
      <c r="G40" s="63"/>
      <c r="H40" s="46"/>
      <c r="I40" s="63"/>
      <c r="J40" s="63"/>
      <c r="K40" s="47"/>
      <c r="L40" s="48"/>
      <c r="M40" s="46"/>
      <c r="N40" s="46"/>
      <c r="O40" s="46"/>
      <c r="P40" s="47"/>
    </row>
    <row r="41" spans="1:16" x14ac:dyDescent="0.2">
      <c r="A41" s="36" t="s">
        <v>236</v>
      </c>
      <c r="B41" s="37"/>
      <c r="C41" s="45" t="s">
        <v>127</v>
      </c>
      <c r="D41" s="23" t="s">
        <v>113</v>
      </c>
      <c r="E41" s="65">
        <v>3.8</v>
      </c>
      <c r="F41" s="66"/>
      <c r="G41" s="63"/>
      <c r="H41" s="46"/>
      <c r="I41" s="63"/>
      <c r="J41" s="63"/>
      <c r="K41" s="47"/>
      <c r="L41" s="48"/>
      <c r="M41" s="46"/>
      <c r="N41" s="46"/>
      <c r="O41" s="46"/>
      <c r="P41" s="47"/>
    </row>
    <row r="42" spans="1:16" x14ac:dyDescent="0.2">
      <c r="A42" s="36" t="s">
        <v>237</v>
      </c>
      <c r="B42" s="37"/>
      <c r="C42" s="45" t="s">
        <v>128</v>
      </c>
      <c r="D42" s="23" t="s">
        <v>113</v>
      </c>
      <c r="E42" s="65">
        <v>2.4</v>
      </c>
      <c r="F42" s="66"/>
      <c r="G42" s="63"/>
      <c r="H42" s="46"/>
      <c r="I42" s="63"/>
      <c r="J42" s="63"/>
      <c r="K42" s="47"/>
      <c r="L42" s="48"/>
      <c r="M42" s="46"/>
      <c r="N42" s="46"/>
      <c r="O42" s="46"/>
      <c r="P42" s="47"/>
    </row>
    <row r="43" spans="1:16" x14ac:dyDescent="0.2">
      <c r="A43" s="36" t="s">
        <v>238</v>
      </c>
      <c r="B43" s="37"/>
      <c r="C43" s="45" t="s">
        <v>129</v>
      </c>
      <c r="D43" s="23" t="s">
        <v>74</v>
      </c>
      <c r="E43" s="65">
        <v>55</v>
      </c>
      <c r="F43" s="66"/>
      <c r="G43" s="63"/>
      <c r="H43" s="46"/>
      <c r="I43" s="63"/>
      <c r="J43" s="63"/>
      <c r="K43" s="47"/>
      <c r="L43" s="48"/>
      <c r="M43" s="46"/>
      <c r="N43" s="46"/>
      <c r="O43" s="46"/>
      <c r="P43" s="47"/>
    </row>
    <row r="44" spans="1:16" x14ac:dyDescent="0.2">
      <c r="A44" s="36" t="s">
        <v>239</v>
      </c>
      <c r="B44" s="37"/>
      <c r="C44" s="45" t="s">
        <v>130</v>
      </c>
      <c r="D44" s="23" t="s">
        <v>96</v>
      </c>
      <c r="E44" s="65">
        <v>104</v>
      </c>
      <c r="F44" s="66"/>
      <c r="G44" s="63"/>
      <c r="H44" s="46"/>
      <c r="I44" s="63"/>
      <c r="J44" s="63"/>
      <c r="K44" s="47"/>
      <c r="L44" s="48"/>
      <c r="M44" s="46"/>
      <c r="N44" s="46"/>
      <c r="O44" s="46"/>
      <c r="P44" s="47"/>
    </row>
    <row r="45" spans="1:16" ht="22.5" x14ac:dyDescent="0.2">
      <c r="A45" s="36" t="s">
        <v>240</v>
      </c>
      <c r="B45" s="37"/>
      <c r="C45" s="45" t="s">
        <v>131</v>
      </c>
      <c r="D45" s="23" t="s">
        <v>74</v>
      </c>
      <c r="E45" s="65">
        <v>335</v>
      </c>
      <c r="F45" s="66"/>
      <c r="G45" s="63"/>
      <c r="H45" s="46"/>
      <c r="I45" s="63"/>
      <c r="J45" s="63"/>
      <c r="K45" s="47"/>
      <c r="L45" s="48"/>
      <c r="M45" s="46"/>
      <c r="N45" s="46"/>
      <c r="O45" s="46"/>
      <c r="P45" s="47"/>
    </row>
    <row r="46" spans="1:16" x14ac:dyDescent="0.2">
      <c r="A46" s="36"/>
      <c r="B46" s="37"/>
      <c r="C46" s="45" t="s">
        <v>132</v>
      </c>
      <c r="D46" s="23"/>
      <c r="E46" s="65"/>
      <c r="F46" s="66"/>
      <c r="G46" s="63"/>
      <c r="H46" s="46"/>
      <c r="I46" s="63"/>
      <c r="J46" s="63"/>
      <c r="K46" s="47"/>
      <c r="L46" s="48"/>
      <c r="M46" s="46"/>
      <c r="N46" s="46"/>
      <c r="O46" s="46"/>
      <c r="P46" s="47"/>
    </row>
    <row r="47" spans="1:16" x14ac:dyDescent="0.2">
      <c r="A47" s="36" t="s">
        <v>241</v>
      </c>
      <c r="B47" s="37"/>
      <c r="C47" s="45" t="s">
        <v>133</v>
      </c>
      <c r="D47" s="23" t="s">
        <v>74</v>
      </c>
      <c r="E47" s="65">
        <v>735</v>
      </c>
      <c r="F47" s="66"/>
      <c r="G47" s="63"/>
      <c r="H47" s="46"/>
      <c r="I47" s="63"/>
      <c r="J47" s="63"/>
      <c r="K47" s="47"/>
      <c r="L47" s="48"/>
      <c r="M47" s="46"/>
      <c r="N47" s="46"/>
      <c r="O47" s="46"/>
      <c r="P47" s="47"/>
    </row>
    <row r="48" spans="1:16" ht="33.75" x14ac:dyDescent="0.2">
      <c r="A48" s="36" t="s">
        <v>242</v>
      </c>
      <c r="B48" s="37"/>
      <c r="C48" s="185" t="s">
        <v>134</v>
      </c>
      <c r="D48" s="23" t="s">
        <v>74</v>
      </c>
      <c r="E48" s="65">
        <v>735</v>
      </c>
      <c r="F48" s="66"/>
      <c r="G48" s="63"/>
      <c r="H48" s="46"/>
      <c r="I48" s="63"/>
      <c r="J48" s="63"/>
      <c r="K48" s="47"/>
      <c r="L48" s="48"/>
      <c r="M48" s="46"/>
      <c r="N48" s="46"/>
      <c r="O48" s="46"/>
      <c r="P48" s="47"/>
    </row>
    <row r="49" spans="1:16" x14ac:dyDescent="0.2">
      <c r="A49" s="36" t="s">
        <v>243</v>
      </c>
      <c r="B49" s="37"/>
      <c r="C49" s="45" t="s">
        <v>123</v>
      </c>
      <c r="D49" s="23" t="s">
        <v>74</v>
      </c>
      <c r="E49" s="65">
        <v>735</v>
      </c>
      <c r="F49" s="66"/>
      <c r="G49" s="63"/>
      <c r="H49" s="46"/>
      <c r="I49" s="63"/>
      <c r="J49" s="63"/>
      <c r="K49" s="47"/>
      <c r="L49" s="48"/>
      <c r="M49" s="46"/>
      <c r="N49" s="46"/>
      <c r="O49" s="46"/>
      <c r="P49" s="47"/>
    </row>
    <row r="50" spans="1:16" ht="33.75" x14ac:dyDescent="0.2">
      <c r="A50" s="59" t="s">
        <v>244</v>
      </c>
      <c r="B50" s="60"/>
      <c r="C50" s="61" t="s">
        <v>135</v>
      </c>
      <c r="D50" s="62" t="s">
        <v>74</v>
      </c>
      <c r="E50" s="65">
        <v>735</v>
      </c>
      <c r="F50" s="66"/>
      <c r="G50" s="63"/>
      <c r="H50" s="46"/>
      <c r="I50" s="63"/>
      <c r="J50" s="63"/>
      <c r="K50" s="47"/>
      <c r="L50" s="48"/>
      <c r="M50" s="46"/>
      <c r="N50" s="46"/>
      <c r="O50" s="46"/>
      <c r="P50" s="47"/>
    </row>
    <row r="51" spans="1:16" x14ac:dyDescent="0.2">
      <c r="A51" s="36"/>
      <c r="B51" s="37"/>
      <c r="C51" s="45" t="s">
        <v>136</v>
      </c>
      <c r="D51" s="23"/>
      <c r="E51" s="65"/>
      <c r="F51" s="66"/>
      <c r="G51" s="63"/>
      <c r="H51" s="46"/>
      <c r="I51" s="63"/>
      <c r="J51" s="63"/>
      <c r="K51" s="47"/>
      <c r="L51" s="48"/>
      <c r="M51" s="46"/>
      <c r="N51" s="46"/>
      <c r="O51" s="46"/>
      <c r="P51" s="47"/>
    </row>
    <row r="52" spans="1:16" ht="22.5" x14ac:dyDescent="0.2">
      <c r="A52" s="36" t="s">
        <v>245</v>
      </c>
      <c r="B52" s="37"/>
      <c r="C52" s="45" t="s">
        <v>137</v>
      </c>
      <c r="D52" s="23" t="s">
        <v>74</v>
      </c>
      <c r="E52" s="65">
        <v>71</v>
      </c>
      <c r="F52" s="66"/>
      <c r="G52" s="63"/>
      <c r="H52" s="46"/>
      <c r="I52" s="63"/>
      <c r="J52" s="63"/>
      <c r="K52" s="47"/>
      <c r="L52" s="48"/>
      <c r="M52" s="46"/>
      <c r="N52" s="46"/>
      <c r="O52" s="46"/>
      <c r="P52" s="47"/>
    </row>
    <row r="53" spans="1:16" ht="33.75" x14ac:dyDescent="0.2">
      <c r="A53" s="36" t="s">
        <v>246</v>
      </c>
      <c r="B53" s="37"/>
      <c r="C53" s="45" t="s">
        <v>138</v>
      </c>
      <c r="D53" s="23" t="s">
        <v>74</v>
      </c>
      <c r="E53" s="65">
        <v>71</v>
      </c>
      <c r="F53" s="66"/>
      <c r="G53" s="63"/>
      <c r="H53" s="46"/>
      <c r="I53" s="63"/>
      <c r="J53" s="63"/>
      <c r="K53" s="47"/>
      <c r="L53" s="48"/>
      <c r="M53" s="46"/>
      <c r="N53" s="46"/>
      <c r="O53" s="46"/>
      <c r="P53" s="47"/>
    </row>
    <row r="54" spans="1:16" x14ac:dyDescent="0.2">
      <c r="A54" s="36" t="s">
        <v>247</v>
      </c>
      <c r="B54" s="37"/>
      <c r="C54" s="45" t="s">
        <v>123</v>
      </c>
      <c r="D54" s="23" t="s">
        <v>74</v>
      </c>
      <c r="E54" s="65">
        <v>71</v>
      </c>
      <c r="F54" s="66"/>
      <c r="G54" s="63"/>
      <c r="H54" s="46"/>
      <c r="I54" s="63"/>
      <c r="J54" s="63"/>
      <c r="K54" s="47"/>
      <c r="L54" s="48"/>
      <c r="M54" s="46"/>
      <c r="N54" s="46"/>
      <c r="O54" s="46"/>
      <c r="P54" s="47"/>
    </row>
    <row r="55" spans="1:16" ht="33.75" x14ac:dyDescent="0.2">
      <c r="A55" s="36" t="s">
        <v>248</v>
      </c>
      <c r="B55" s="37"/>
      <c r="C55" s="45" t="s">
        <v>135</v>
      </c>
      <c r="D55" s="23" t="s">
        <v>74</v>
      </c>
      <c r="E55" s="65">
        <v>71</v>
      </c>
      <c r="F55" s="66"/>
      <c r="G55" s="63"/>
      <c r="H55" s="46"/>
      <c r="I55" s="63"/>
      <c r="J55" s="63"/>
      <c r="K55" s="47"/>
      <c r="L55" s="48"/>
      <c r="M55" s="46"/>
      <c r="N55" s="46"/>
      <c r="O55" s="46"/>
      <c r="P55" s="47"/>
    </row>
    <row r="56" spans="1:16" x14ac:dyDescent="0.2">
      <c r="A56" s="36">
        <v>3</v>
      </c>
      <c r="B56" s="37"/>
      <c r="C56" s="45" t="s">
        <v>139</v>
      </c>
      <c r="D56" s="23"/>
      <c r="E56" s="65"/>
      <c r="F56" s="66"/>
      <c r="G56" s="63"/>
      <c r="H56" s="46"/>
      <c r="I56" s="63"/>
      <c r="J56" s="63"/>
      <c r="K56" s="47"/>
      <c r="L56" s="48"/>
      <c r="M56" s="46"/>
      <c r="N56" s="46"/>
      <c r="O56" s="46"/>
      <c r="P56" s="47"/>
    </row>
    <row r="57" spans="1:16" x14ac:dyDescent="0.2">
      <c r="A57" s="36"/>
      <c r="B57" s="37"/>
      <c r="C57" s="45" t="s">
        <v>140</v>
      </c>
      <c r="D57" s="23"/>
      <c r="E57" s="65"/>
      <c r="F57" s="66"/>
      <c r="G57" s="63"/>
      <c r="H57" s="46"/>
      <c r="I57" s="63"/>
      <c r="J57" s="63"/>
      <c r="K57" s="47"/>
      <c r="L57" s="48"/>
      <c r="M57" s="46"/>
      <c r="N57" s="46"/>
      <c r="O57" s="46"/>
      <c r="P57" s="47"/>
    </row>
    <row r="58" spans="1:16" ht="22.5" x14ac:dyDescent="0.2">
      <c r="A58" s="36" t="s">
        <v>249</v>
      </c>
      <c r="B58" s="37"/>
      <c r="C58" s="45" t="s">
        <v>141</v>
      </c>
      <c r="D58" s="23" t="s">
        <v>74</v>
      </c>
      <c r="E58" s="65">
        <v>8</v>
      </c>
      <c r="F58" s="66"/>
      <c r="G58" s="63"/>
      <c r="H58" s="46"/>
      <c r="I58" s="63"/>
      <c r="J58" s="63"/>
      <c r="K58" s="47"/>
      <c r="L58" s="48"/>
      <c r="M58" s="46"/>
      <c r="N58" s="46"/>
      <c r="O58" s="46"/>
      <c r="P58" s="47"/>
    </row>
    <row r="59" spans="1:16" ht="22.5" x14ac:dyDescent="0.2">
      <c r="A59" s="36" t="s">
        <v>250</v>
      </c>
      <c r="B59" s="37"/>
      <c r="C59" s="45" t="s">
        <v>142</v>
      </c>
      <c r="D59" s="23" t="s">
        <v>74</v>
      </c>
      <c r="E59" s="65">
        <v>8</v>
      </c>
      <c r="F59" s="66"/>
      <c r="G59" s="63"/>
      <c r="H59" s="46"/>
      <c r="I59" s="63"/>
      <c r="J59" s="63"/>
      <c r="K59" s="47"/>
      <c r="L59" s="48"/>
      <c r="M59" s="46"/>
      <c r="N59" s="46"/>
      <c r="O59" s="46"/>
      <c r="P59" s="47"/>
    </row>
    <row r="60" spans="1:16" x14ac:dyDescent="0.2">
      <c r="A60" s="36"/>
      <c r="B60" s="37"/>
      <c r="C60" s="45" t="s">
        <v>143</v>
      </c>
      <c r="D60" s="23"/>
      <c r="E60" s="65"/>
      <c r="F60" s="66"/>
      <c r="G60" s="63"/>
      <c r="H60" s="46"/>
      <c r="I60" s="63"/>
      <c r="J60" s="63"/>
      <c r="K60" s="47"/>
      <c r="L60" s="48"/>
      <c r="M60" s="46"/>
      <c r="N60" s="46"/>
      <c r="O60" s="46"/>
      <c r="P60" s="47"/>
    </row>
    <row r="61" spans="1:16" x14ac:dyDescent="0.2">
      <c r="A61" s="36" t="s">
        <v>251</v>
      </c>
      <c r="B61" s="37"/>
      <c r="C61" s="45" t="s">
        <v>144</v>
      </c>
      <c r="D61" s="23" t="s">
        <v>74</v>
      </c>
      <c r="E61" s="65">
        <v>25</v>
      </c>
      <c r="F61" s="66"/>
      <c r="G61" s="63"/>
      <c r="H61" s="46"/>
      <c r="I61" s="63"/>
      <c r="J61" s="63"/>
      <c r="K61" s="47"/>
      <c r="L61" s="48"/>
      <c r="M61" s="46"/>
      <c r="N61" s="46"/>
      <c r="O61" s="46"/>
      <c r="P61" s="47"/>
    </row>
    <row r="62" spans="1:16" x14ac:dyDescent="0.2">
      <c r="A62" s="36" t="s">
        <v>252</v>
      </c>
      <c r="B62" s="37"/>
      <c r="C62" s="45" t="s">
        <v>145</v>
      </c>
      <c r="D62" s="23" t="s">
        <v>74</v>
      </c>
      <c r="E62" s="65">
        <v>25</v>
      </c>
      <c r="F62" s="66"/>
      <c r="G62" s="63"/>
      <c r="H62" s="46"/>
      <c r="I62" s="63"/>
      <c r="J62" s="63"/>
      <c r="K62" s="47"/>
      <c r="L62" s="48"/>
      <c r="M62" s="46"/>
      <c r="N62" s="46"/>
      <c r="O62" s="46"/>
      <c r="P62" s="47"/>
    </row>
    <row r="63" spans="1:16" x14ac:dyDescent="0.2">
      <c r="A63" s="36" t="s">
        <v>253</v>
      </c>
      <c r="B63" s="37"/>
      <c r="C63" s="45" t="s">
        <v>146</v>
      </c>
      <c r="D63" s="23" t="s">
        <v>74</v>
      </c>
      <c r="E63" s="65">
        <v>25</v>
      </c>
      <c r="F63" s="66"/>
      <c r="G63" s="63"/>
      <c r="H63" s="46"/>
      <c r="I63" s="63"/>
      <c r="J63" s="63"/>
      <c r="K63" s="47"/>
      <c r="L63" s="48"/>
      <c r="M63" s="46"/>
      <c r="N63" s="46"/>
      <c r="O63" s="46"/>
      <c r="P63" s="47"/>
    </row>
    <row r="64" spans="1:16" x14ac:dyDescent="0.2">
      <c r="A64" s="36" t="s">
        <v>254</v>
      </c>
      <c r="B64" s="37"/>
      <c r="C64" s="185" t="s">
        <v>322</v>
      </c>
      <c r="D64" s="23" t="s">
        <v>74</v>
      </c>
      <c r="E64" s="65">
        <v>25</v>
      </c>
      <c r="F64" s="66"/>
      <c r="G64" s="63"/>
      <c r="H64" s="46"/>
      <c r="I64" s="63"/>
      <c r="J64" s="63"/>
      <c r="K64" s="47"/>
      <c r="L64" s="48"/>
      <c r="M64" s="46"/>
      <c r="N64" s="46"/>
      <c r="O64" s="46"/>
      <c r="P64" s="47"/>
    </row>
    <row r="65" spans="1:16" x14ac:dyDescent="0.2">
      <c r="A65" s="36" t="s">
        <v>255</v>
      </c>
      <c r="B65" s="37"/>
      <c r="C65" s="45" t="s">
        <v>147</v>
      </c>
      <c r="D65" s="23" t="s">
        <v>96</v>
      </c>
      <c r="E65" s="65">
        <v>55.54</v>
      </c>
      <c r="F65" s="66"/>
      <c r="G65" s="63"/>
      <c r="H65" s="46"/>
      <c r="I65" s="63"/>
      <c r="J65" s="63"/>
      <c r="K65" s="47"/>
      <c r="L65" s="48"/>
      <c r="M65" s="46"/>
      <c r="N65" s="46"/>
      <c r="O65" s="46"/>
      <c r="P65" s="47"/>
    </row>
    <row r="66" spans="1:16" x14ac:dyDescent="0.2">
      <c r="A66" s="36"/>
      <c r="B66" s="37"/>
      <c r="C66" s="45" t="s">
        <v>148</v>
      </c>
      <c r="D66" s="23"/>
      <c r="E66" s="65"/>
      <c r="F66" s="66"/>
      <c r="G66" s="63"/>
      <c r="H66" s="46"/>
      <c r="I66" s="63"/>
      <c r="J66" s="63"/>
      <c r="K66" s="47"/>
      <c r="L66" s="48"/>
      <c r="M66" s="46"/>
      <c r="N66" s="46"/>
      <c r="O66" s="46"/>
      <c r="P66" s="47"/>
    </row>
    <row r="67" spans="1:16" x14ac:dyDescent="0.2">
      <c r="A67" s="36" t="s">
        <v>256</v>
      </c>
      <c r="B67" s="37"/>
      <c r="C67" s="45" t="s">
        <v>149</v>
      </c>
      <c r="D67" s="23" t="s">
        <v>74</v>
      </c>
      <c r="E67" s="65">
        <v>98.83</v>
      </c>
      <c r="F67" s="66"/>
      <c r="G67" s="63"/>
      <c r="H67" s="46"/>
      <c r="I67" s="63"/>
      <c r="J67" s="63"/>
      <c r="K67" s="47"/>
      <c r="L67" s="48"/>
      <c r="M67" s="46"/>
      <c r="N67" s="46"/>
      <c r="O67" s="46"/>
      <c r="P67" s="47"/>
    </row>
    <row r="68" spans="1:16" ht="22.5" x14ac:dyDescent="0.2">
      <c r="A68" s="59" t="s">
        <v>257</v>
      </c>
      <c r="B68" s="60"/>
      <c r="C68" s="61" t="s">
        <v>150</v>
      </c>
      <c r="D68" s="62" t="s">
        <v>74</v>
      </c>
      <c r="E68" s="65">
        <v>47.95</v>
      </c>
      <c r="F68" s="66"/>
      <c r="G68" s="63"/>
      <c r="H68" s="46"/>
      <c r="I68" s="63"/>
      <c r="J68" s="63"/>
      <c r="K68" s="47"/>
      <c r="L68" s="48"/>
      <c r="M68" s="46"/>
      <c r="N68" s="46"/>
      <c r="O68" s="46"/>
      <c r="P68" s="47"/>
    </row>
    <row r="69" spans="1:16" x14ac:dyDescent="0.2">
      <c r="A69" s="36" t="s">
        <v>258</v>
      </c>
      <c r="B69" s="37"/>
      <c r="C69" s="45" t="s">
        <v>151</v>
      </c>
      <c r="D69" s="23" t="s">
        <v>96</v>
      </c>
      <c r="E69" s="65">
        <v>80</v>
      </c>
      <c r="F69" s="66"/>
      <c r="G69" s="63"/>
      <c r="H69" s="46"/>
      <c r="I69" s="63"/>
      <c r="J69" s="63"/>
      <c r="K69" s="47"/>
      <c r="L69" s="48"/>
      <c r="M69" s="46"/>
      <c r="N69" s="46"/>
      <c r="O69" s="46"/>
      <c r="P69" s="47"/>
    </row>
    <row r="70" spans="1:16" x14ac:dyDescent="0.2">
      <c r="A70" s="36" t="s">
        <v>259</v>
      </c>
      <c r="B70" s="37"/>
      <c r="C70" s="45" t="s">
        <v>152</v>
      </c>
      <c r="D70" s="23" t="s">
        <v>96</v>
      </c>
      <c r="E70" s="65">
        <v>76.8</v>
      </c>
      <c r="F70" s="66"/>
      <c r="G70" s="63"/>
      <c r="H70" s="46"/>
      <c r="I70" s="63"/>
      <c r="J70" s="63"/>
      <c r="K70" s="47"/>
      <c r="L70" s="48"/>
      <c r="M70" s="46"/>
      <c r="N70" s="46"/>
      <c r="O70" s="46"/>
      <c r="P70" s="47"/>
    </row>
    <row r="71" spans="1:16" x14ac:dyDescent="0.2">
      <c r="A71" s="36">
        <v>4</v>
      </c>
      <c r="B71" s="37"/>
      <c r="C71" s="45" t="s">
        <v>153</v>
      </c>
      <c r="D71" s="23"/>
      <c r="E71" s="65"/>
      <c r="F71" s="66"/>
      <c r="G71" s="63"/>
      <c r="H71" s="46"/>
      <c r="I71" s="63"/>
      <c r="J71" s="63"/>
      <c r="K71" s="47"/>
      <c r="L71" s="48"/>
      <c r="M71" s="46"/>
      <c r="N71" s="46"/>
      <c r="O71" s="46"/>
      <c r="P71" s="47"/>
    </row>
    <row r="72" spans="1:16" ht="22.5" x14ac:dyDescent="0.2">
      <c r="A72" s="36" t="s">
        <v>260</v>
      </c>
      <c r="B72" s="37"/>
      <c r="C72" s="45" t="s">
        <v>154</v>
      </c>
      <c r="D72" s="23" t="s">
        <v>74</v>
      </c>
      <c r="E72" s="65">
        <v>365</v>
      </c>
      <c r="F72" s="66"/>
      <c r="G72" s="63"/>
      <c r="H72" s="46"/>
      <c r="I72" s="63"/>
      <c r="J72" s="63"/>
      <c r="K72" s="47"/>
      <c r="L72" s="48"/>
      <c r="M72" s="46"/>
      <c r="N72" s="46"/>
      <c r="O72" s="46"/>
      <c r="P72" s="47"/>
    </row>
    <row r="73" spans="1:16" x14ac:dyDescent="0.2">
      <c r="A73" s="36" t="s">
        <v>261</v>
      </c>
      <c r="B73" s="37"/>
      <c r="C73" s="45" t="s">
        <v>155</v>
      </c>
      <c r="D73" s="23" t="s">
        <v>74</v>
      </c>
      <c r="E73" s="65">
        <v>365</v>
      </c>
      <c r="F73" s="66"/>
      <c r="G73" s="63"/>
      <c r="H73" s="46"/>
      <c r="I73" s="63"/>
      <c r="J73" s="63"/>
      <c r="K73" s="47"/>
      <c r="L73" s="48"/>
      <c r="M73" s="46"/>
      <c r="N73" s="46"/>
      <c r="O73" s="46"/>
      <c r="P73" s="47"/>
    </row>
    <row r="74" spans="1:16" x14ac:dyDescent="0.2">
      <c r="A74" s="36" t="s">
        <v>262</v>
      </c>
      <c r="B74" s="37"/>
      <c r="C74" s="45" t="s">
        <v>156</v>
      </c>
      <c r="D74" s="23" t="s">
        <v>74</v>
      </c>
      <c r="E74" s="65">
        <v>35</v>
      </c>
      <c r="F74" s="66"/>
      <c r="G74" s="63"/>
      <c r="H74" s="46"/>
      <c r="I74" s="63"/>
      <c r="J74" s="63"/>
      <c r="K74" s="47"/>
      <c r="L74" s="48"/>
      <c r="M74" s="46"/>
      <c r="N74" s="46"/>
      <c r="O74" s="46"/>
      <c r="P74" s="47"/>
    </row>
    <row r="75" spans="1:16" ht="22.5" x14ac:dyDescent="0.2">
      <c r="A75" s="36" t="s">
        <v>263</v>
      </c>
      <c r="B75" s="37"/>
      <c r="C75" s="45" t="s">
        <v>157</v>
      </c>
      <c r="D75" s="23" t="s">
        <v>68</v>
      </c>
      <c r="E75" s="65">
        <v>2</v>
      </c>
      <c r="F75" s="66"/>
      <c r="G75" s="63"/>
      <c r="H75" s="46"/>
      <c r="I75" s="63"/>
      <c r="J75" s="63"/>
      <c r="K75" s="47"/>
      <c r="L75" s="48"/>
      <c r="M75" s="46"/>
      <c r="N75" s="46"/>
      <c r="O75" s="46"/>
      <c r="P75" s="47"/>
    </row>
    <row r="76" spans="1:16" x14ac:dyDescent="0.2">
      <c r="A76" s="36">
        <v>5</v>
      </c>
      <c r="B76" s="37"/>
      <c r="C76" s="45" t="s">
        <v>158</v>
      </c>
      <c r="D76" s="23"/>
      <c r="E76" s="65"/>
      <c r="F76" s="66"/>
      <c r="G76" s="63"/>
      <c r="H76" s="46"/>
      <c r="I76" s="63"/>
      <c r="J76" s="63"/>
      <c r="K76" s="47"/>
      <c r="L76" s="48"/>
      <c r="M76" s="46"/>
      <c r="N76" s="46"/>
      <c r="O76" s="46"/>
      <c r="P76" s="47"/>
    </row>
    <row r="77" spans="1:16" ht="33.75" x14ac:dyDescent="0.2">
      <c r="A77" s="36" t="s">
        <v>264</v>
      </c>
      <c r="B77" s="37"/>
      <c r="C77" s="45" t="s">
        <v>159</v>
      </c>
      <c r="D77" s="23" t="s">
        <v>95</v>
      </c>
      <c r="E77" s="65">
        <v>1</v>
      </c>
      <c r="F77" s="66"/>
      <c r="G77" s="63"/>
      <c r="H77" s="46"/>
      <c r="I77" s="63"/>
      <c r="J77" s="63"/>
      <c r="K77" s="47"/>
      <c r="L77" s="48"/>
      <c r="M77" s="46"/>
      <c r="N77" s="46"/>
      <c r="O77" s="46"/>
      <c r="P77" s="47"/>
    </row>
    <row r="78" spans="1:16" ht="33.75" x14ac:dyDescent="0.2">
      <c r="A78" s="36" t="s">
        <v>265</v>
      </c>
      <c r="B78" s="37"/>
      <c r="C78" s="45" t="s">
        <v>160</v>
      </c>
      <c r="D78" s="23" t="s">
        <v>95</v>
      </c>
      <c r="E78" s="65">
        <v>1</v>
      </c>
      <c r="F78" s="66"/>
      <c r="G78" s="63"/>
      <c r="H78" s="46"/>
      <c r="I78" s="63"/>
      <c r="J78" s="63"/>
      <c r="K78" s="47"/>
      <c r="L78" s="48"/>
      <c r="M78" s="46"/>
      <c r="N78" s="46"/>
      <c r="O78" s="46"/>
      <c r="P78" s="47"/>
    </row>
    <row r="79" spans="1:16" ht="33.75" x14ac:dyDescent="0.2">
      <c r="A79" s="36" t="s">
        <v>266</v>
      </c>
      <c r="B79" s="37"/>
      <c r="C79" s="45" t="s">
        <v>161</v>
      </c>
      <c r="D79" s="23" t="s">
        <v>95</v>
      </c>
      <c r="E79" s="65">
        <v>1</v>
      </c>
      <c r="F79" s="66"/>
      <c r="G79" s="63"/>
      <c r="H79" s="46"/>
      <c r="I79" s="63"/>
      <c r="J79" s="63"/>
      <c r="K79" s="47"/>
      <c r="L79" s="48"/>
      <c r="M79" s="46"/>
      <c r="N79" s="46"/>
      <c r="O79" s="46"/>
      <c r="P79" s="47"/>
    </row>
    <row r="80" spans="1:16" ht="22.5" x14ac:dyDescent="0.2">
      <c r="A80" s="36" t="s">
        <v>267</v>
      </c>
      <c r="B80" s="37"/>
      <c r="C80" s="45" t="s">
        <v>162</v>
      </c>
      <c r="D80" s="23" t="s">
        <v>95</v>
      </c>
      <c r="E80" s="65">
        <v>10</v>
      </c>
      <c r="F80" s="66"/>
      <c r="G80" s="63"/>
      <c r="H80" s="46"/>
      <c r="I80" s="63"/>
      <c r="J80" s="63"/>
      <c r="K80" s="47"/>
      <c r="L80" s="48"/>
      <c r="M80" s="46"/>
      <c r="N80" s="46"/>
      <c r="O80" s="46"/>
      <c r="P80" s="47"/>
    </row>
    <row r="81" spans="1:16" ht="33.75" x14ac:dyDescent="0.2">
      <c r="A81" s="36" t="s">
        <v>268</v>
      </c>
      <c r="B81" s="37"/>
      <c r="C81" s="45" t="s">
        <v>163</v>
      </c>
      <c r="D81" s="23" t="s">
        <v>95</v>
      </c>
      <c r="E81" s="65">
        <v>6</v>
      </c>
      <c r="F81" s="66"/>
      <c r="G81" s="63"/>
      <c r="H81" s="46"/>
      <c r="I81" s="63"/>
      <c r="J81" s="63"/>
      <c r="K81" s="47"/>
      <c r="L81" s="48"/>
      <c r="M81" s="46"/>
      <c r="N81" s="46"/>
      <c r="O81" s="46"/>
      <c r="P81" s="47"/>
    </row>
    <row r="82" spans="1:16" ht="33.75" x14ac:dyDescent="0.2">
      <c r="A82" s="36" t="s">
        <v>269</v>
      </c>
      <c r="B82" s="37"/>
      <c r="C82" s="45" t="s">
        <v>164</v>
      </c>
      <c r="D82" s="23" t="s">
        <v>95</v>
      </c>
      <c r="E82" s="65">
        <v>12</v>
      </c>
      <c r="F82" s="66"/>
      <c r="G82" s="63"/>
      <c r="H82" s="46"/>
      <c r="I82" s="63"/>
      <c r="J82" s="63"/>
      <c r="K82" s="47"/>
      <c r="L82" s="48"/>
      <c r="M82" s="46"/>
      <c r="N82" s="46"/>
      <c r="O82" s="46"/>
      <c r="P82" s="47"/>
    </row>
    <row r="83" spans="1:16" ht="33.75" x14ac:dyDescent="0.2">
      <c r="A83" s="36" t="s">
        <v>270</v>
      </c>
      <c r="B83" s="37"/>
      <c r="C83" s="45" t="s">
        <v>165</v>
      </c>
      <c r="D83" s="23" t="s">
        <v>95</v>
      </c>
      <c r="E83" s="65">
        <v>3</v>
      </c>
      <c r="F83" s="66"/>
      <c r="G83" s="63"/>
      <c r="H83" s="46"/>
      <c r="I83" s="63"/>
      <c r="J83" s="63"/>
      <c r="K83" s="47"/>
      <c r="L83" s="48"/>
      <c r="M83" s="46"/>
      <c r="N83" s="46"/>
      <c r="O83" s="46"/>
      <c r="P83" s="47"/>
    </row>
    <row r="84" spans="1:16" ht="33.75" x14ac:dyDescent="0.2">
      <c r="A84" s="36" t="s">
        <v>271</v>
      </c>
      <c r="B84" s="37"/>
      <c r="C84" s="45" t="s">
        <v>166</v>
      </c>
      <c r="D84" s="23" t="s">
        <v>95</v>
      </c>
      <c r="E84" s="65">
        <v>9</v>
      </c>
      <c r="F84" s="66"/>
      <c r="G84" s="63"/>
      <c r="H84" s="46"/>
      <c r="I84" s="63"/>
      <c r="J84" s="63"/>
      <c r="K84" s="47"/>
      <c r="L84" s="48"/>
      <c r="M84" s="46"/>
      <c r="N84" s="46"/>
      <c r="O84" s="46"/>
      <c r="P84" s="47"/>
    </row>
    <row r="85" spans="1:16" ht="33.75" x14ac:dyDescent="0.2">
      <c r="A85" s="36" t="s">
        <v>272</v>
      </c>
      <c r="B85" s="37"/>
      <c r="C85" s="45" t="s">
        <v>167</v>
      </c>
      <c r="D85" s="23" t="s">
        <v>95</v>
      </c>
      <c r="E85" s="65">
        <v>6</v>
      </c>
      <c r="F85" s="66"/>
      <c r="G85" s="63"/>
      <c r="H85" s="46"/>
      <c r="I85" s="63"/>
      <c r="J85" s="63"/>
      <c r="K85" s="47"/>
      <c r="L85" s="48"/>
      <c r="M85" s="46"/>
      <c r="N85" s="46"/>
      <c r="O85" s="46"/>
      <c r="P85" s="47"/>
    </row>
    <row r="86" spans="1:16" ht="45" x14ac:dyDescent="0.2">
      <c r="A86" s="59" t="s">
        <v>273</v>
      </c>
      <c r="B86" s="60"/>
      <c r="C86" s="61" t="s">
        <v>168</v>
      </c>
      <c r="D86" s="62" t="s">
        <v>95</v>
      </c>
      <c r="E86" s="65">
        <v>2</v>
      </c>
      <c r="F86" s="66"/>
      <c r="G86" s="63"/>
      <c r="H86" s="46"/>
      <c r="I86" s="63"/>
      <c r="J86" s="63"/>
      <c r="K86" s="47"/>
      <c r="L86" s="48"/>
      <c r="M86" s="46"/>
      <c r="N86" s="46"/>
      <c r="O86" s="46"/>
      <c r="P86" s="47"/>
    </row>
    <row r="87" spans="1:16" ht="22.5" x14ac:dyDescent="0.2">
      <c r="A87" s="36" t="s">
        <v>274</v>
      </c>
      <c r="B87" s="37"/>
      <c r="C87" s="45" t="s">
        <v>169</v>
      </c>
      <c r="D87" s="23" t="s">
        <v>95</v>
      </c>
      <c r="E87" s="65">
        <v>36</v>
      </c>
      <c r="F87" s="66"/>
      <c r="G87" s="63"/>
      <c r="H87" s="46"/>
      <c r="I87" s="63"/>
      <c r="J87" s="63"/>
      <c r="K87" s="47"/>
      <c r="L87" s="48"/>
      <c r="M87" s="46"/>
      <c r="N87" s="46"/>
      <c r="O87" s="46"/>
      <c r="P87" s="47"/>
    </row>
    <row r="88" spans="1:16" ht="22.5" x14ac:dyDescent="0.2">
      <c r="A88" s="36" t="s">
        <v>275</v>
      </c>
      <c r="B88" s="37"/>
      <c r="C88" s="45" t="s">
        <v>170</v>
      </c>
      <c r="D88" s="23" t="s">
        <v>95</v>
      </c>
      <c r="E88" s="65">
        <v>18</v>
      </c>
      <c r="F88" s="66"/>
      <c r="G88" s="63"/>
      <c r="H88" s="46"/>
      <c r="I88" s="63"/>
      <c r="J88" s="63"/>
      <c r="K88" s="47"/>
      <c r="L88" s="48"/>
      <c r="M88" s="46"/>
      <c r="N88" s="46"/>
      <c r="O88" s="46"/>
      <c r="P88" s="47"/>
    </row>
    <row r="89" spans="1:16" ht="22.5" x14ac:dyDescent="0.2">
      <c r="A89" s="36" t="s">
        <v>276</v>
      </c>
      <c r="B89" s="37"/>
      <c r="C89" s="45" t="s">
        <v>171</v>
      </c>
      <c r="D89" s="23" t="s">
        <v>68</v>
      </c>
      <c r="E89" s="65">
        <v>4</v>
      </c>
      <c r="F89" s="66"/>
      <c r="G89" s="63"/>
      <c r="H89" s="46"/>
      <c r="I89" s="63"/>
      <c r="J89" s="63"/>
      <c r="K89" s="47"/>
      <c r="L89" s="48"/>
      <c r="M89" s="46"/>
      <c r="N89" s="46"/>
      <c r="O89" s="46"/>
      <c r="P89" s="47"/>
    </row>
    <row r="90" spans="1:16" x14ac:dyDescent="0.2">
      <c r="A90" s="36" t="s">
        <v>277</v>
      </c>
      <c r="B90" s="37"/>
      <c r="C90" s="45" t="s">
        <v>172</v>
      </c>
      <c r="D90" s="23" t="s">
        <v>96</v>
      </c>
      <c r="E90" s="65">
        <v>26.68</v>
      </c>
      <c r="F90" s="66"/>
      <c r="G90" s="63"/>
      <c r="H90" s="46"/>
      <c r="I90" s="63"/>
      <c r="J90" s="63"/>
      <c r="K90" s="47"/>
      <c r="L90" s="48"/>
      <c r="M90" s="46"/>
      <c r="N90" s="46"/>
      <c r="O90" s="46"/>
      <c r="P90" s="47"/>
    </row>
    <row r="91" spans="1:16" x14ac:dyDescent="0.2">
      <c r="A91" s="36" t="s">
        <v>278</v>
      </c>
      <c r="B91" s="37"/>
      <c r="C91" s="45" t="s">
        <v>173</v>
      </c>
      <c r="D91" s="23" t="s">
        <v>96</v>
      </c>
      <c r="E91" s="65">
        <v>112.3</v>
      </c>
      <c r="F91" s="66"/>
      <c r="G91" s="63"/>
      <c r="H91" s="46"/>
      <c r="I91" s="63"/>
      <c r="J91" s="63"/>
      <c r="K91" s="47"/>
      <c r="L91" s="48"/>
      <c r="M91" s="46"/>
      <c r="N91" s="46"/>
      <c r="O91" s="46"/>
      <c r="P91" s="47"/>
    </row>
    <row r="92" spans="1:16" x14ac:dyDescent="0.2">
      <c r="A92" s="36" t="s">
        <v>279</v>
      </c>
      <c r="B92" s="37"/>
      <c r="C92" s="45" t="s">
        <v>174</v>
      </c>
      <c r="D92" s="23" t="s">
        <v>74</v>
      </c>
      <c r="E92" s="65">
        <v>35.78</v>
      </c>
      <c r="F92" s="66"/>
      <c r="G92" s="63"/>
      <c r="H92" s="46"/>
      <c r="I92" s="63"/>
      <c r="J92" s="63"/>
      <c r="K92" s="47"/>
      <c r="L92" s="48"/>
      <c r="M92" s="46"/>
      <c r="N92" s="46"/>
      <c r="O92" s="46"/>
      <c r="P92" s="47"/>
    </row>
    <row r="93" spans="1:16" x14ac:dyDescent="0.2">
      <c r="A93" s="36">
        <v>6</v>
      </c>
      <c r="B93" s="37"/>
      <c r="C93" s="45" t="s">
        <v>175</v>
      </c>
      <c r="D93" s="23"/>
      <c r="E93" s="65"/>
      <c r="F93" s="66"/>
      <c r="G93" s="63"/>
      <c r="H93" s="46"/>
      <c r="I93" s="63"/>
      <c r="J93" s="63"/>
      <c r="K93" s="47"/>
      <c r="L93" s="48"/>
      <c r="M93" s="46"/>
      <c r="N93" s="46"/>
      <c r="O93" s="46"/>
      <c r="P93" s="47"/>
    </row>
    <row r="94" spans="1:16" ht="22.5" x14ac:dyDescent="0.2">
      <c r="A94" s="36" t="s">
        <v>280</v>
      </c>
      <c r="B94" s="37"/>
      <c r="C94" s="45" t="s">
        <v>176</v>
      </c>
      <c r="D94" s="23" t="s">
        <v>113</v>
      </c>
      <c r="E94" s="65">
        <v>1.35</v>
      </c>
      <c r="F94" s="66"/>
      <c r="G94" s="63"/>
      <c r="H94" s="46"/>
      <c r="I94" s="63"/>
      <c r="J94" s="63"/>
      <c r="K94" s="47"/>
      <c r="L94" s="48"/>
      <c r="M94" s="46"/>
      <c r="N94" s="46"/>
      <c r="O94" s="46"/>
      <c r="P94" s="47"/>
    </row>
    <row r="95" spans="1:16" ht="22.5" x14ac:dyDescent="0.2">
      <c r="A95" s="36" t="s">
        <v>281</v>
      </c>
      <c r="B95" s="37"/>
      <c r="C95" s="45" t="s">
        <v>177</v>
      </c>
      <c r="D95" s="23" t="s">
        <v>113</v>
      </c>
      <c r="E95" s="65">
        <v>0.14000000000000001</v>
      </c>
      <c r="F95" s="66"/>
      <c r="G95" s="63"/>
      <c r="H95" s="46"/>
      <c r="I95" s="63"/>
      <c r="J95" s="63"/>
      <c r="K95" s="47"/>
      <c r="L95" s="48"/>
      <c r="M95" s="46"/>
      <c r="N95" s="46"/>
      <c r="O95" s="46"/>
      <c r="P95" s="47"/>
    </row>
    <row r="96" spans="1:16" ht="22.5" x14ac:dyDescent="0.2">
      <c r="A96" s="36" t="s">
        <v>282</v>
      </c>
      <c r="B96" s="37"/>
      <c r="C96" s="45" t="s">
        <v>178</v>
      </c>
      <c r="D96" s="23" t="s">
        <v>113</v>
      </c>
      <c r="E96" s="65">
        <v>1.1200000000000001</v>
      </c>
      <c r="F96" s="66"/>
      <c r="G96" s="63"/>
      <c r="H96" s="46"/>
      <c r="I96" s="63"/>
      <c r="J96" s="63"/>
      <c r="K96" s="47"/>
      <c r="L96" s="48"/>
      <c r="M96" s="46"/>
      <c r="N96" s="46"/>
      <c r="O96" s="46"/>
      <c r="P96" s="47"/>
    </row>
    <row r="97" spans="1:16" x14ac:dyDescent="0.2">
      <c r="A97" s="36" t="s">
        <v>283</v>
      </c>
      <c r="B97" s="37"/>
      <c r="C97" s="45" t="s">
        <v>179</v>
      </c>
      <c r="D97" s="23" t="s">
        <v>180</v>
      </c>
      <c r="E97" s="65">
        <v>71.2</v>
      </c>
      <c r="F97" s="66"/>
      <c r="G97" s="63"/>
      <c r="H97" s="46"/>
      <c r="I97" s="63"/>
      <c r="J97" s="63"/>
      <c r="K97" s="47"/>
      <c r="L97" s="48"/>
      <c r="M97" s="46"/>
      <c r="N97" s="46"/>
      <c r="O97" s="46"/>
      <c r="P97" s="47"/>
    </row>
    <row r="98" spans="1:16" x14ac:dyDescent="0.2">
      <c r="A98" s="36" t="s">
        <v>284</v>
      </c>
      <c r="B98" s="37"/>
      <c r="C98" s="45" t="s">
        <v>127</v>
      </c>
      <c r="D98" s="23" t="s">
        <v>113</v>
      </c>
      <c r="E98" s="65">
        <v>0.72</v>
      </c>
      <c r="F98" s="66"/>
      <c r="G98" s="63"/>
      <c r="H98" s="46"/>
      <c r="I98" s="63"/>
      <c r="J98" s="63"/>
      <c r="K98" s="47"/>
      <c r="L98" s="48"/>
      <c r="M98" s="46"/>
      <c r="N98" s="46"/>
      <c r="O98" s="46"/>
      <c r="P98" s="47"/>
    </row>
    <row r="99" spans="1:16" x14ac:dyDescent="0.2">
      <c r="A99" s="36" t="s">
        <v>285</v>
      </c>
      <c r="B99" s="37"/>
      <c r="C99" s="45" t="s">
        <v>128</v>
      </c>
      <c r="D99" s="23" t="s">
        <v>113</v>
      </c>
      <c r="E99" s="65">
        <v>0.45</v>
      </c>
      <c r="F99" s="66"/>
      <c r="G99" s="63"/>
      <c r="H99" s="46"/>
      <c r="I99" s="63"/>
      <c r="J99" s="63"/>
      <c r="K99" s="47"/>
      <c r="L99" s="48"/>
      <c r="M99" s="46"/>
      <c r="N99" s="46"/>
      <c r="O99" s="46"/>
      <c r="P99" s="47"/>
    </row>
    <row r="100" spans="1:16" x14ac:dyDescent="0.2">
      <c r="A100" s="36" t="s">
        <v>286</v>
      </c>
      <c r="B100" s="37"/>
      <c r="C100" s="45" t="s">
        <v>129</v>
      </c>
      <c r="D100" s="23" t="s">
        <v>74</v>
      </c>
      <c r="E100" s="65">
        <v>9</v>
      </c>
      <c r="F100" s="66"/>
      <c r="G100" s="63"/>
      <c r="H100" s="46"/>
      <c r="I100" s="63"/>
      <c r="J100" s="63"/>
      <c r="K100" s="47"/>
      <c r="L100" s="48"/>
      <c r="M100" s="46"/>
      <c r="N100" s="46"/>
      <c r="O100" s="46"/>
      <c r="P100" s="47"/>
    </row>
    <row r="101" spans="1:16" x14ac:dyDescent="0.2">
      <c r="A101" s="36" t="s">
        <v>287</v>
      </c>
      <c r="B101" s="37"/>
      <c r="C101" s="45" t="s">
        <v>181</v>
      </c>
      <c r="D101" s="23" t="s">
        <v>68</v>
      </c>
      <c r="E101" s="65">
        <v>2</v>
      </c>
      <c r="F101" s="66"/>
      <c r="G101" s="63"/>
      <c r="H101" s="46"/>
      <c r="I101" s="63"/>
      <c r="J101" s="63"/>
      <c r="K101" s="47"/>
      <c r="L101" s="48"/>
      <c r="M101" s="46"/>
      <c r="N101" s="46"/>
      <c r="O101" s="46"/>
      <c r="P101" s="47"/>
    </row>
    <row r="102" spans="1:16" ht="22.5" x14ac:dyDescent="0.2">
      <c r="A102" s="36" t="s">
        <v>288</v>
      </c>
      <c r="B102" s="37"/>
      <c r="C102" s="185" t="s">
        <v>323</v>
      </c>
      <c r="D102" s="23" t="s">
        <v>68</v>
      </c>
      <c r="E102" s="65">
        <v>2</v>
      </c>
      <c r="F102" s="66"/>
      <c r="G102" s="63"/>
      <c r="H102" s="46"/>
      <c r="I102" s="63"/>
      <c r="J102" s="63"/>
      <c r="K102" s="47"/>
      <c r="L102" s="48"/>
      <c r="M102" s="46"/>
      <c r="N102" s="46"/>
      <c r="O102" s="46"/>
      <c r="P102" s="47"/>
    </row>
    <row r="103" spans="1:16" x14ac:dyDescent="0.2">
      <c r="A103" s="36">
        <v>7</v>
      </c>
      <c r="B103" s="37"/>
      <c r="C103" s="45" t="s">
        <v>182</v>
      </c>
      <c r="D103" s="23"/>
      <c r="E103" s="65"/>
      <c r="F103" s="66"/>
      <c r="G103" s="63"/>
      <c r="H103" s="46"/>
      <c r="I103" s="63"/>
      <c r="J103" s="63"/>
      <c r="K103" s="47"/>
      <c r="L103" s="48"/>
      <c r="M103" s="46"/>
      <c r="N103" s="46"/>
      <c r="O103" s="46"/>
      <c r="P103" s="47"/>
    </row>
    <row r="104" spans="1:16" x14ac:dyDescent="0.2">
      <c r="A104" s="59"/>
      <c r="B104" s="60"/>
      <c r="C104" s="61" t="s">
        <v>183</v>
      </c>
      <c r="D104" s="62"/>
      <c r="E104" s="65"/>
      <c r="F104" s="66"/>
      <c r="G104" s="63"/>
      <c r="H104" s="46"/>
      <c r="I104" s="63"/>
      <c r="J104" s="63"/>
      <c r="K104" s="47"/>
      <c r="L104" s="48"/>
      <c r="M104" s="46"/>
      <c r="N104" s="46"/>
      <c r="O104" s="46"/>
      <c r="P104" s="47"/>
    </row>
    <row r="105" spans="1:16" x14ac:dyDescent="0.2">
      <c r="A105" s="36" t="s">
        <v>289</v>
      </c>
      <c r="B105" s="37"/>
      <c r="C105" s="45" t="s">
        <v>184</v>
      </c>
      <c r="D105" s="23" t="s">
        <v>74</v>
      </c>
      <c r="E105" s="65">
        <v>57.65</v>
      </c>
      <c r="F105" s="66"/>
      <c r="G105" s="63"/>
      <c r="H105" s="46"/>
      <c r="I105" s="63"/>
      <c r="J105" s="63"/>
      <c r="K105" s="47"/>
      <c r="L105" s="48"/>
      <c r="M105" s="46"/>
      <c r="N105" s="46"/>
      <c r="O105" s="46"/>
      <c r="P105" s="47"/>
    </row>
    <row r="106" spans="1:16" ht="22.5" x14ac:dyDescent="0.2">
      <c r="A106" s="36" t="s">
        <v>290</v>
      </c>
      <c r="B106" s="37"/>
      <c r="C106" s="45" t="s">
        <v>185</v>
      </c>
      <c r="D106" s="23" t="s">
        <v>74</v>
      </c>
      <c r="E106" s="65">
        <v>57.65</v>
      </c>
      <c r="F106" s="66"/>
      <c r="G106" s="63"/>
      <c r="H106" s="46"/>
      <c r="I106" s="63"/>
      <c r="J106" s="63"/>
      <c r="K106" s="47"/>
      <c r="L106" s="48"/>
      <c r="M106" s="46"/>
      <c r="N106" s="46"/>
      <c r="O106" s="46"/>
      <c r="P106" s="47"/>
    </row>
    <row r="107" spans="1:16" ht="22.5" x14ac:dyDescent="0.2">
      <c r="A107" s="36" t="s">
        <v>291</v>
      </c>
      <c r="B107" s="37"/>
      <c r="C107" s="185" t="s">
        <v>186</v>
      </c>
      <c r="D107" s="23" t="s">
        <v>74</v>
      </c>
      <c r="E107" s="65">
        <v>57.65</v>
      </c>
      <c r="F107" s="66"/>
      <c r="G107" s="63"/>
      <c r="H107" s="46"/>
      <c r="I107" s="63"/>
      <c r="J107" s="63"/>
      <c r="K107" s="47"/>
      <c r="L107" s="48"/>
      <c r="M107" s="46"/>
      <c r="N107" s="46"/>
      <c r="O107" s="46"/>
      <c r="P107" s="47"/>
    </row>
    <row r="108" spans="1:16" x14ac:dyDescent="0.2">
      <c r="A108" s="36" t="s">
        <v>292</v>
      </c>
      <c r="B108" s="37"/>
      <c r="C108" s="45" t="s">
        <v>187</v>
      </c>
      <c r="D108" s="23" t="s">
        <v>74</v>
      </c>
      <c r="E108" s="65">
        <v>57.65</v>
      </c>
      <c r="F108" s="66"/>
      <c r="G108" s="63"/>
      <c r="H108" s="46"/>
      <c r="I108" s="63"/>
      <c r="J108" s="63"/>
      <c r="K108" s="47"/>
      <c r="L108" s="48"/>
      <c r="M108" s="46"/>
      <c r="N108" s="46"/>
      <c r="O108" s="46"/>
      <c r="P108" s="47"/>
    </row>
    <row r="109" spans="1:16" x14ac:dyDescent="0.2">
      <c r="A109" s="36"/>
      <c r="B109" s="37"/>
      <c r="C109" s="45" t="s">
        <v>188</v>
      </c>
      <c r="D109" s="23"/>
      <c r="E109" s="65"/>
      <c r="F109" s="66"/>
      <c r="G109" s="63"/>
      <c r="H109" s="46"/>
      <c r="I109" s="63"/>
      <c r="J109" s="63"/>
      <c r="K109" s="47"/>
      <c r="L109" s="48"/>
      <c r="M109" s="46"/>
      <c r="N109" s="46"/>
      <c r="O109" s="46"/>
      <c r="P109" s="47"/>
    </row>
    <row r="110" spans="1:16" ht="22.5" x14ac:dyDescent="0.2">
      <c r="A110" s="36" t="s">
        <v>293</v>
      </c>
      <c r="B110" s="37"/>
      <c r="C110" s="185" t="s">
        <v>189</v>
      </c>
      <c r="D110" s="23" t="s">
        <v>74</v>
      </c>
      <c r="E110" s="65">
        <v>64.650000000000006</v>
      </c>
      <c r="F110" s="66"/>
      <c r="G110" s="63"/>
      <c r="H110" s="46"/>
      <c r="I110" s="63"/>
      <c r="J110" s="63"/>
      <c r="K110" s="47"/>
      <c r="L110" s="48"/>
      <c r="M110" s="46"/>
      <c r="N110" s="46"/>
      <c r="O110" s="46"/>
      <c r="P110" s="47"/>
    </row>
    <row r="111" spans="1:16" x14ac:dyDescent="0.2">
      <c r="A111" s="36" t="s">
        <v>294</v>
      </c>
      <c r="B111" s="37"/>
      <c r="C111" s="45" t="s">
        <v>190</v>
      </c>
      <c r="D111" s="23" t="s">
        <v>74</v>
      </c>
      <c r="E111" s="65">
        <v>61.14</v>
      </c>
      <c r="F111" s="66"/>
      <c r="G111" s="63"/>
      <c r="H111" s="46"/>
      <c r="I111" s="63"/>
      <c r="J111" s="63"/>
      <c r="K111" s="47"/>
      <c r="L111" s="48"/>
      <c r="M111" s="46"/>
      <c r="N111" s="46"/>
      <c r="O111" s="46"/>
      <c r="P111" s="47"/>
    </row>
    <row r="112" spans="1:16" x14ac:dyDescent="0.2">
      <c r="A112" s="36" t="s">
        <v>295</v>
      </c>
      <c r="B112" s="37"/>
      <c r="C112" s="45" t="s">
        <v>191</v>
      </c>
      <c r="D112" s="23" t="s">
        <v>74</v>
      </c>
      <c r="E112" s="65">
        <v>61.14</v>
      </c>
      <c r="F112" s="66"/>
      <c r="G112" s="63"/>
      <c r="H112" s="46"/>
      <c r="I112" s="63"/>
      <c r="J112" s="63"/>
      <c r="K112" s="47"/>
      <c r="L112" s="48"/>
      <c r="M112" s="46"/>
      <c r="N112" s="46"/>
      <c r="O112" s="46"/>
      <c r="P112" s="47"/>
    </row>
    <row r="113" spans="1:16" x14ac:dyDescent="0.2">
      <c r="A113" s="36" t="s">
        <v>296</v>
      </c>
      <c r="B113" s="37"/>
      <c r="C113" s="45" t="s">
        <v>192</v>
      </c>
      <c r="D113" s="23" t="s">
        <v>96</v>
      </c>
      <c r="E113" s="65">
        <v>165.87</v>
      </c>
      <c r="F113" s="66"/>
      <c r="G113" s="63"/>
      <c r="H113" s="46"/>
      <c r="I113" s="63"/>
      <c r="J113" s="63"/>
      <c r="K113" s="47"/>
      <c r="L113" s="48"/>
      <c r="M113" s="46"/>
      <c r="N113" s="46"/>
      <c r="O113" s="46"/>
      <c r="P113" s="47"/>
    </row>
    <row r="114" spans="1:16" ht="45" x14ac:dyDescent="0.2">
      <c r="A114" s="36" t="s">
        <v>297</v>
      </c>
      <c r="B114" s="37"/>
      <c r="C114" s="45" t="s">
        <v>193</v>
      </c>
      <c r="D114" s="23" t="s">
        <v>96</v>
      </c>
      <c r="E114" s="65">
        <v>86.15</v>
      </c>
      <c r="F114" s="66"/>
      <c r="G114" s="63"/>
      <c r="H114" s="46"/>
      <c r="I114" s="63"/>
      <c r="J114" s="63"/>
      <c r="K114" s="47"/>
      <c r="L114" s="48"/>
      <c r="M114" s="46"/>
      <c r="N114" s="46"/>
      <c r="O114" s="46"/>
      <c r="P114" s="47"/>
    </row>
    <row r="115" spans="1:16" ht="33.75" x14ac:dyDescent="0.2">
      <c r="A115" s="36" t="s">
        <v>298</v>
      </c>
      <c r="B115" s="37"/>
      <c r="C115" s="185" t="s">
        <v>324</v>
      </c>
      <c r="D115" s="23" t="s">
        <v>74</v>
      </c>
      <c r="E115" s="65">
        <v>87.39</v>
      </c>
      <c r="F115" s="66"/>
      <c r="G115" s="63"/>
      <c r="H115" s="46"/>
      <c r="I115" s="63"/>
      <c r="J115" s="63"/>
      <c r="K115" s="47"/>
      <c r="L115" s="48"/>
      <c r="M115" s="46"/>
      <c r="N115" s="46"/>
      <c r="O115" s="46"/>
      <c r="P115" s="47"/>
    </row>
    <row r="116" spans="1:16" x14ac:dyDescent="0.2">
      <c r="A116" s="36" t="s">
        <v>299</v>
      </c>
      <c r="B116" s="37"/>
      <c r="C116" s="45" t="s">
        <v>194</v>
      </c>
      <c r="D116" s="23" t="s">
        <v>74</v>
      </c>
      <c r="E116" s="65">
        <v>97.85</v>
      </c>
      <c r="F116" s="66"/>
      <c r="G116" s="63"/>
      <c r="H116" s="46"/>
      <c r="I116" s="63"/>
      <c r="J116" s="63"/>
      <c r="K116" s="47"/>
      <c r="L116" s="48"/>
      <c r="M116" s="46"/>
      <c r="N116" s="46"/>
      <c r="O116" s="46"/>
      <c r="P116" s="47"/>
    </row>
    <row r="117" spans="1:16" x14ac:dyDescent="0.2">
      <c r="A117" s="36">
        <v>8</v>
      </c>
      <c r="B117" s="37"/>
      <c r="C117" s="45" t="s">
        <v>195</v>
      </c>
      <c r="D117" s="23"/>
      <c r="E117" s="65"/>
      <c r="F117" s="66"/>
      <c r="G117" s="63"/>
      <c r="H117" s="46"/>
      <c r="I117" s="63"/>
      <c r="J117" s="63"/>
      <c r="K117" s="47"/>
      <c r="L117" s="48"/>
      <c r="M117" s="46"/>
      <c r="N117" s="46"/>
      <c r="O117" s="46"/>
      <c r="P117" s="47"/>
    </row>
    <row r="118" spans="1:16" ht="22.5" x14ac:dyDescent="0.2">
      <c r="A118" s="36" t="s">
        <v>300</v>
      </c>
      <c r="B118" s="37"/>
      <c r="C118" s="185" t="s">
        <v>196</v>
      </c>
      <c r="D118" s="23" t="s">
        <v>74</v>
      </c>
      <c r="E118" s="65">
        <v>9.9</v>
      </c>
      <c r="F118" s="66"/>
      <c r="G118" s="63"/>
      <c r="H118" s="46"/>
      <c r="I118" s="63"/>
      <c r="J118" s="63"/>
      <c r="K118" s="47"/>
      <c r="L118" s="48"/>
      <c r="M118" s="46"/>
      <c r="N118" s="46"/>
      <c r="O118" s="46"/>
      <c r="P118" s="47"/>
    </row>
    <row r="119" spans="1:16" ht="22.5" x14ac:dyDescent="0.2">
      <c r="A119" s="36" t="s">
        <v>301</v>
      </c>
      <c r="B119" s="37"/>
      <c r="C119" s="185" t="s">
        <v>197</v>
      </c>
      <c r="D119" s="23" t="s">
        <v>113</v>
      </c>
      <c r="E119" s="65">
        <v>1.98</v>
      </c>
      <c r="F119" s="66"/>
      <c r="G119" s="63"/>
      <c r="H119" s="46"/>
      <c r="I119" s="63"/>
      <c r="J119" s="63"/>
      <c r="K119" s="47"/>
      <c r="L119" s="48"/>
      <c r="M119" s="46"/>
      <c r="N119" s="46"/>
      <c r="O119" s="46"/>
      <c r="P119" s="47"/>
    </row>
    <row r="120" spans="1:16" ht="22.5" x14ac:dyDescent="0.2">
      <c r="A120" s="36" t="s">
        <v>302</v>
      </c>
      <c r="B120" s="37"/>
      <c r="C120" s="185" t="s">
        <v>198</v>
      </c>
      <c r="D120" s="23" t="s">
        <v>113</v>
      </c>
      <c r="E120" s="65">
        <v>2.78</v>
      </c>
      <c r="F120" s="66"/>
      <c r="G120" s="63"/>
      <c r="H120" s="46"/>
      <c r="I120" s="63"/>
      <c r="J120" s="63"/>
      <c r="K120" s="47"/>
      <c r="L120" s="48"/>
      <c r="M120" s="46"/>
      <c r="N120" s="46"/>
      <c r="O120" s="46"/>
      <c r="P120" s="47"/>
    </row>
    <row r="121" spans="1:16" ht="33.75" x14ac:dyDescent="0.2">
      <c r="A121" s="36" t="s">
        <v>303</v>
      </c>
      <c r="B121" s="37"/>
      <c r="C121" s="45" t="s">
        <v>199</v>
      </c>
      <c r="D121" s="23" t="s">
        <v>74</v>
      </c>
      <c r="E121" s="65">
        <v>38.61</v>
      </c>
      <c r="F121" s="66"/>
      <c r="G121" s="63"/>
      <c r="H121" s="46"/>
      <c r="I121" s="63"/>
      <c r="J121" s="63"/>
      <c r="K121" s="47"/>
      <c r="L121" s="48"/>
      <c r="M121" s="46"/>
      <c r="N121" s="46"/>
      <c r="O121" s="46"/>
      <c r="P121" s="47"/>
    </row>
    <row r="122" spans="1:16" ht="22.5" x14ac:dyDescent="0.2">
      <c r="A122" s="59" t="s">
        <v>304</v>
      </c>
      <c r="B122" s="60"/>
      <c r="C122" s="61" t="s">
        <v>200</v>
      </c>
      <c r="D122" s="62" t="s">
        <v>96</v>
      </c>
      <c r="E122" s="65">
        <v>4.8</v>
      </c>
      <c r="F122" s="66"/>
      <c r="G122" s="63"/>
      <c r="H122" s="46"/>
      <c r="I122" s="63"/>
      <c r="J122" s="63"/>
      <c r="K122" s="47"/>
      <c r="L122" s="48"/>
      <c r="M122" s="46"/>
      <c r="N122" s="46"/>
      <c r="O122" s="46"/>
      <c r="P122" s="47"/>
    </row>
    <row r="123" spans="1:16" x14ac:dyDescent="0.2">
      <c r="A123" s="36" t="s">
        <v>305</v>
      </c>
      <c r="B123" s="37"/>
      <c r="C123" s="45" t="s">
        <v>201</v>
      </c>
      <c r="D123" s="23" t="s">
        <v>68</v>
      </c>
      <c r="E123" s="65">
        <v>6</v>
      </c>
      <c r="F123" s="66"/>
      <c r="G123" s="63"/>
      <c r="H123" s="46"/>
      <c r="I123" s="63"/>
      <c r="J123" s="63"/>
      <c r="K123" s="47"/>
      <c r="L123" s="48"/>
      <c r="M123" s="46"/>
      <c r="N123" s="46"/>
      <c r="O123" s="46"/>
      <c r="P123" s="47"/>
    </row>
    <row r="124" spans="1:16" ht="56.25" x14ac:dyDescent="0.2">
      <c r="A124" s="36" t="s">
        <v>306</v>
      </c>
      <c r="B124" s="37"/>
      <c r="C124" s="45" t="s">
        <v>202</v>
      </c>
      <c r="D124" s="23" t="s">
        <v>68</v>
      </c>
      <c r="E124" s="65">
        <v>1</v>
      </c>
      <c r="F124" s="66"/>
      <c r="G124" s="63"/>
      <c r="H124" s="46"/>
      <c r="I124" s="63"/>
      <c r="J124" s="63"/>
      <c r="K124" s="47"/>
      <c r="L124" s="48"/>
      <c r="M124" s="46"/>
      <c r="N124" s="46"/>
      <c r="O124" s="46"/>
      <c r="P124" s="47"/>
    </row>
    <row r="125" spans="1:16" ht="22.5" x14ac:dyDescent="0.2">
      <c r="A125" s="36" t="s">
        <v>307</v>
      </c>
      <c r="B125" s="37"/>
      <c r="C125" s="45" t="s">
        <v>203</v>
      </c>
      <c r="D125" s="23" t="s">
        <v>68</v>
      </c>
      <c r="E125" s="65">
        <v>8</v>
      </c>
      <c r="F125" s="66"/>
      <c r="G125" s="63"/>
      <c r="H125" s="46"/>
      <c r="I125" s="63"/>
      <c r="J125" s="63"/>
      <c r="K125" s="47"/>
      <c r="L125" s="48"/>
      <c r="M125" s="46"/>
      <c r="N125" s="46"/>
      <c r="O125" s="46"/>
      <c r="P125" s="47"/>
    </row>
    <row r="126" spans="1:16" ht="22.5" x14ac:dyDescent="0.2">
      <c r="A126" s="36" t="s">
        <v>308</v>
      </c>
      <c r="B126" s="37"/>
      <c r="C126" s="45" t="s">
        <v>204</v>
      </c>
      <c r="D126" s="23" t="s">
        <v>68</v>
      </c>
      <c r="E126" s="65">
        <v>1</v>
      </c>
      <c r="F126" s="66"/>
      <c r="G126" s="63"/>
      <c r="H126" s="46"/>
      <c r="I126" s="63"/>
      <c r="J126" s="63"/>
      <c r="K126" s="47"/>
      <c r="L126" s="48"/>
      <c r="M126" s="46"/>
      <c r="N126" s="46"/>
      <c r="O126" s="46"/>
      <c r="P126" s="47"/>
    </row>
    <row r="127" spans="1:16" ht="22.5" x14ac:dyDescent="0.2">
      <c r="A127" s="36" t="s">
        <v>309</v>
      </c>
      <c r="B127" s="37"/>
      <c r="C127" s="45" t="s">
        <v>205</v>
      </c>
      <c r="D127" s="23" t="s">
        <v>68</v>
      </c>
      <c r="E127" s="65">
        <v>1</v>
      </c>
      <c r="F127" s="66"/>
      <c r="G127" s="63"/>
      <c r="H127" s="46"/>
      <c r="I127" s="63"/>
      <c r="J127" s="63"/>
      <c r="K127" s="47"/>
      <c r="L127" s="48"/>
      <c r="M127" s="46"/>
      <c r="N127" s="46"/>
      <c r="O127" s="46"/>
      <c r="P127" s="47"/>
    </row>
    <row r="128" spans="1:16" x14ac:dyDescent="0.2">
      <c r="A128" s="36"/>
      <c r="B128" s="37"/>
      <c r="C128" s="45" t="s">
        <v>206</v>
      </c>
      <c r="D128" s="23"/>
      <c r="E128" s="65"/>
      <c r="F128" s="66"/>
      <c r="G128" s="63"/>
      <c r="H128" s="46"/>
      <c r="I128" s="63"/>
      <c r="J128" s="63"/>
      <c r="K128" s="47"/>
      <c r="L128" s="48"/>
      <c r="M128" s="46"/>
      <c r="N128" s="46"/>
      <c r="O128" s="46"/>
      <c r="P128" s="47"/>
    </row>
    <row r="129" spans="1:16" x14ac:dyDescent="0.2">
      <c r="A129" s="36" t="s">
        <v>310</v>
      </c>
      <c r="B129" s="37"/>
      <c r="C129" s="45" t="s">
        <v>207</v>
      </c>
      <c r="D129" s="23" t="s">
        <v>68</v>
      </c>
      <c r="E129" s="65">
        <v>6</v>
      </c>
      <c r="F129" s="66"/>
      <c r="G129" s="63"/>
      <c r="H129" s="46"/>
      <c r="I129" s="63"/>
      <c r="J129" s="63"/>
      <c r="K129" s="47"/>
      <c r="L129" s="48"/>
      <c r="M129" s="46"/>
      <c r="N129" s="46"/>
      <c r="O129" s="46"/>
      <c r="P129" s="47"/>
    </row>
    <row r="130" spans="1:16" ht="22.5" x14ac:dyDescent="0.2">
      <c r="A130" s="36" t="s">
        <v>311</v>
      </c>
      <c r="B130" s="37"/>
      <c r="C130" s="45" t="s">
        <v>208</v>
      </c>
      <c r="D130" s="23" t="s">
        <v>68</v>
      </c>
      <c r="E130" s="65">
        <v>6</v>
      </c>
      <c r="F130" s="66"/>
      <c r="G130" s="63"/>
      <c r="H130" s="46"/>
      <c r="I130" s="63"/>
      <c r="J130" s="63"/>
      <c r="K130" s="47"/>
      <c r="L130" s="48"/>
      <c r="M130" s="46"/>
      <c r="N130" s="46"/>
      <c r="O130" s="46"/>
      <c r="P130" s="47"/>
    </row>
    <row r="131" spans="1:16" x14ac:dyDescent="0.2">
      <c r="A131" s="36" t="s">
        <v>312</v>
      </c>
      <c r="B131" s="37"/>
      <c r="C131" s="45" t="s">
        <v>209</v>
      </c>
      <c r="D131" s="23" t="s">
        <v>68</v>
      </c>
      <c r="E131" s="65">
        <v>6</v>
      </c>
      <c r="F131" s="66"/>
      <c r="G131" s="63"/>
      <c r="H131" s="46"/>
      <c r="I131" s="63"/>
      <c r="J131" s="63"/>
      <c r="K131" s="47"/>
      <c r="L131" s="48"/>
      <c r="M131" s="46"/>
      <c r="N131" s="46"/>
      <c r="O131" s="46"/>
      <c r="P131" s="47"/>
    </row>
    <row r="132" spans="1:16" x14ac:dyDescent="0.2">
      <c r="A132" s="36" t="s">
        <v>313</v>
      </c>
      <c r="B132" s="37"/>
      <c r="C132" s="45" t="s">
        <v>210</v>
      </c>
      <c r="D132" s="23" t="s">
        <v>68</v>
      </c>
      <c r="E132" s="65">
        <v>6</v>
      </c>
      <c r="F132" s="66"/>
      <c r="G132" s="63"/>
      <c r="H132" s="46"/>
      <c r="I132" s="63"/>
      <c r="J132" s="63"/>
      <c r="K132" s="47"/>
      <c r="L132" s="48"/>
      <c r="M132" s="46"/>
      <c r="N132" s="46"/>
      <c r="O132" s="46"/>
      <c r="P132" s="47"/>
    </row>
    <row r="133" spans="1:16" ht="12" thickBot="1" x14ac:dyDescent="0.25">
      <c r="A133" s="36">
        <v>9</v>
      </c>
      <c r="B133" s="37"/>
      <c r="C133" s="45" t="s">
        <v>211</v>
      </c>
      <c r="D133" s="23" t="s">
        <v>95</v>
      </c>
      <c r="E133" s="65">
        <v>1</v>
      </c>
      <c r="F133" s="66"/>
      <c r="G133" s="63"/>
      <c r="H133" s="46"/>
      <c r="I133" s="63"/>
      <c r="J133" s="63"/>
      <c r="K133" s="47"/>
      <c r="L133" s="48"/>
      <c r="M133" s="46"/>
      <c r="N133" s="46"/>
      <c r="O133" s="46"/>
      <c r="P133" s="47"/>
    </row>
    <row r="134" spans="1:16" ht="12" thickBot="1" x14ac:dyDescent="0.25">
      <c r="A134" s="163" t="s">
        <v>318</v>
      </c>
      <c r="B134" s="164"/>
      <c r="C134" s="164"/>
      <c r="D134" s="164"/>
      <c r="E134" s="164"/>
      <c r="F134" s="164"/>
      <c r="G134" s="164"/>
      <c r="H134" s="164"/>
      <c r="I134" s="164"/>
      <c r="J134" s="164"/>
      <c r="K134" s="165"/>
      <c r="L134" s="67">
        <f>SUM(L14:L133)</f>
        <v>0</v>
      </c>
      <c r="M134" s="68">
        <f>SUM(M14:M133)</f>
        <v>0</v>
      </c>
      <c r="N134" s="68">
        <f>SUM(N14:N133)</f>
        <v>0</v>
      </c>
      <c r="O134" s="68">
        <f>SUM(O14:O133)</f>
        <v>0</v>
      </c>
      <c r="P134" s="69">
        <f>SUM(P14:P133)</f>
        <v>0</v>
      </c>
    </row>
    <row r="135" spans="1:1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x14ac:dyDescent="0.2">
      <c r="A137" s="1" t="s">
        <v>14</v>
      </c>
      <c r="B137" s="16"/>
      <c r="C137" s="162">
        <f>'Kops a'!C28:H28</f>
        <v>0</v>
      </c>
      <c r="D137" s="162"/>
      <c r="E137" s="162"/>
      <c r="F137" s="162"/>
      <c r="G137" s="162"/>
      <c r="H137" s="162"/>
      <c r="I137" s="16"/>
      <c r="J137" s="16"/>
      <c r="K137" s="16"/>
      <c r="L137" s="16"/>
      <c r="M137" s="16"/>
      <c r="N137" s="16"/>
      <c r="O137" s="16"/>
      <c r="P137" s="16"/>
    </row>
    <row r="138" spans="1:16" x14ac:dyDescent="0.2">
      <c r="A138" s="16"/>
      <c r="B138" s="16"/>
      <c r="C138" s="114" t="s">
        <v>15</v>
      </c>
      <c r="D138" s="114"/>
      <c r="E138" s="114"/>
      <c r="F138" s="114"/>
      <c r="G138" s="114"/>
      <c r="H138" s="114"/>
      <c r="I138" s="16"/>
      <c r="J138" s="16"/>
      <c r="K138" s="16"/>
      <c r="L138" s="16"/>
      <c r="M138" s="16"/>
      <c r="N138" s="16"/>
      <c r="O138" s="16"/>
      <c r="P138" s="16"/>
    </row>
    <row r="139" spans="1:1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x14ac:dyDescent="0.2">
      <c r="A140" s="81" t="str">
        <f>'Kops a'!A31</f>
        <v xml:space="preserve">Tāme sastādīta </v>
      </c>
      <c r="B140" s="82"/>
      <c r="C140" s="82"/>
      <c r="D140" s="82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</sheetData>
  <mergeCells count="20">
    <mergeCell ref="D5:L5"/>
    <mergeCell ref="D6:L6"/>
    <mergeCell ref="D7:L7"/>
    <mergeCell ref="D8:L8"/>
    <mergeCell ref="E12:E13"/>
    <mergeCell ref="C137:H137"/>
    <mergeCell ref="C138:H138"/>
    <mergeCell ref="A134:K134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</mergeCells>
  <conditionalFormatting sqref="I14:J133 A14:G133">
    <cfRule type="cellIs" dxfId="62" priority="19" operator="equal">
      <formula>0</formula>
    </cfRule>
  </conditionalFormatting>
  <conditionalFormatting sqref="N9:O9">
    <cfRule type="cellIs" dxfId="61" priority="17" operator="equal">
      <formula>0</formula>
    </cfRule>
  </conditionalFormatting>
  <conditionalFormatting sqref="A9:F9">
    <cfRule type="containsText" dxfId="60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9" priority="14" operator="equal">
      <formula>0</formula>
    </cfRule>
  </conditionalFormatting>
  <conditionalFormatting sqref="O10:P10">
    <cfRule type="cellIs" dxfId="58" priority="13" operator="equal">
      <formula>"20__. gada __. _________"</formula>
    </cfRule>
  </conditionalFormatting>
  <conditionalFormatting sqref="A134:K134">
    <cfRule type="containsText" dxfId="57" priority="11" operator="containsText" text="Tiešās izmaksas kopā, t. sk. darba devēja sociālais nodoklis __.__% ">
      <formula>NOT(ISERROR(SEARCH("Tiešās izmaksas kopā, t. sk. darba devēja sociālais nodoklis __.__% ",A134)))</formula>
    </cfRule>
  </conditionalFormatting>
  <conditionalFormatting sqref="C137:H137">
    <cfRule type="cellIs" dxfId="56" priority="7" operator="equal">
      <formula>0</formula>
    </cfRule>
  </conditionalFormatting>
  <conditionalFormatting sqref="H14:H133 K14:P133 L134:P134">
    <cfRule type="cellIs" dxfId="55" priority="6" operator="equal">
      <formula>0</formula>
    </cfRule>
  </conditionalFormatting>
  <conditionalFormatting sqref="C4:I4">
    <cfRule type="cellIs" dxfId="54" priority="5" operator="equal">
      <formula>0</formula>
    </cfRule>
  </conditionalFormatting>
  <conditionalFormatting sqref="D5:L8">
    <cfRule type="cellIs" dxfId="53" priority="3" operator="equal">
      <formula>0</formula>
    </cfRule>
  </conditionalFormatting>
  <conditionalFormatting sqref="C137:H137">
    <cfRule type="cellIs" dxfId="52" priority="2" operator="equal">
      <formula>0</formula>
    </cfRule>
  </conditionalFormatting>
  <conditionalFormatting sqref="D1">
    <cfRule type="cellIs" dxfId="51" priority="1" operator="equal">
      <formula>0</formula>
    </cfRule>
  </conditionalFormatting>
  <pageMargins left="0.7" right="0.7" top="0.75" bottom="0.75" header="0.3" footer="0.3"/>
  <pageSetup paperSize="9" scale="92" fitToHeight="0" orientation="landscape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______________",A140)))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38"/>
  <sheetViews>
    <sheetView topLeftCell="A11" zoomScale="175" zoomScaleNormal="175" workbookViewId="0">
      <selection activeCell="C14" sqref="C14:C1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37</v>
      </c>
      <c r="D1" s="49">
        <f>'Kops a'!A16</f>
        <v>2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66" t="s">
        <v>57</v>
      </c>
      <c r="D2" s="166"/>
      <c r="E2" s="166"/>
      <c r="F2" s="166"/>
      <c r="G2" s="166"/>
      <c r="H2" s="166"/>
      <c r="I2" s="166"/>
      <c r="J2" s="27"/>
    </row>
    <row r="3" spans="1:16" x14ac:dyDescent="0.2">
      <c r="A3" s="28"/>
      <c r="B3" s="28"/>
      <c r="C3" s="156" t="s">
        <v>17</v>
      </c>
      <c r="D3" s="156"/>
      <c r="E3" s="156"/>
      <c r="F3" s="156"/>
      <c r="G3" s="156"/>
      <c r="H3" s="156"/>
      <c r="I3" s="156"/>
      <c r="J3" s="28"/>
    </row>
    <row r="4" spans="1:16" x14ac:dyDescent="0.2">
      <c r="A4" s="28"/>
      <c r="B4" s="28"/>
      <c r="C4" s="167" t="s">
        <v>51</v>
      </c>
      <c r="D4" s="167"/>
      <c r="E4" s="167"/>
      <c r="F4" s="167"/>
      <c r="G4" s="167"/>
      <c r="H4" s="167"/>
      <c r="I4" s="167"/>
      <c r="J4" s="28"/>
    </row>
    <row r="5" spans="1:16" x14ac:dyDescent="0.2">
      <c r="A5" s="22"/>
      <c r="B5" s="22"/>
      <c r="C5" s="25" t="s">
        <v>5</v>
      </c>
      <c r="D5" s="180" t="str">
        <f>'Kops a'!D6</f>
        <v>DZĪVOJAMĀS MĀJAS VIENKĀRŠOTĀ FASĀDES ATJAUNOŠANA</v>
      </c>
      <c r="E5" s="180"/>
      <c r="F5" s="180"/>
      <c r="G5" s="180"/>
      <c r="H5" s="180"/>
      <c r="I5" s="180"/>
      <c r="J5" s="180"/>
      <c r="K5" s="180"/>
      <c r="L5" s="180"/>
      <c r="M5" s="16"/>
      <c r="N5" s="16"/>
      <c r="O5" s="16"/>
      <c r="P5" s="16"/>
    </row>
    <row r="6" spans="1:16" x14ac:dyDescent="0.2">
      <c r="A6" s="22"/>
      <c r="B6" s="22"/>
      <c r="C6" s="25" t="s">
        <v>6</v>
      </c>
      <c r="D6" s="180" t="str">
        <f>'Kops a'!D7</f>
        <v>DZĪVOJAMĀS MĀJAS VIENKĀRŠOTĀ FASĀDES ATJAUNOŠANA</v>
      </c>
      <c r="E6" s="180"/>
      <c r="F6" s="180"/>
      <c r="G6" s="180"/>
      <c r="H6" s="180"/>
      <c r="I6" s="180"/>
      <c r="J6" s="180"/>
      <c r="K6" s="180"/>
      <c r="L6" s="180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80" t="str">
        <f>'Kops a'!D8</f>
        <v>KŪDRAS IELA 23, OLAINE, OLAINES NOVADS</v>
      </c>
      <c r="E7" s="180"/>
      <c r="F7" s="180"/>
      <c r="G7" s="180"/>
      <c r="H7" s="180"/>
      <c r="I7" s="180"/>
      <c r="J7" s="180"/>
      <c r="K7" s="180"/>
      <c r="L7" s="180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80" t="str">
        <f>'Kops a'!D9</f>
        <v>Iepirkums Nr.AS OŪS 2021/05_E</v>
      </c>
      <c r="E8" s="180"/>
      <c r="F8" s="180"/>
      <c r="G8" s="180"/>
      <c r="H8" s="180"/>
      <c r="I8" s="180"/>
      <c r="J8" s="180"/>
      <c r="K8" s="180"/>
      <c r="L8" s="180"/>
      <c r="M8" s="16"/>
      <c r="N8" s="16"/>
      <c r="O8" s="16"/>
      <c r="P8" s="16"/>
    </row>
    <row r="9" spans="1:16" ht="11.25" customHeight="1" x14ac:dyDescent="0.2">
      <c r="A9" s="168" t="s">
        <v>321</v>
      </c>
      <c r="B9" s="168"/>
      <c r="C9" s="168"/>
      <c r="D9" s="168"/>
      <c r="E9" s="168"/>
      <c r="F9" s="168"/>
      <c r="G9" s="29"/>
      <c r="H9" s="29"/>
      <c r="I9" s="29"/>
      <c r="J9" s="172" t="s">
        <v>38</v>
      </c>
      <c r="K9" s="172"/>
      <c r="L9" s="172"/>
      <c r="M9" s="172"/>
      <c r="N9" s="179">
        <f>P30</f>
        <v>0</v>
      </c>
      <c r="O9" s="179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4"/>
      <c r="P10" s="83" t="str">
        <f>A36</f>
        <v xml:space="preserve">Tāme sastādīta 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34" t="s">
        <v>23</v>
      </c>
      <c r="B12" s="174" t="s">
        <v>39</v>
      </c>
      <c r="C12" s="170" t="s">
        <v>40</v>
      </c>
      <c r="D12" s="177" t="s">
        <v>41</v>
      </c>
      <c r="E12" s="160" t="s">
        <v>42</v>
      </c>
      <c r="F12" s="169" t="s">
        <v>43</v>
      </c>
      <c r="G12" s="170"/>
      <c r="H12" s="170"/>
      <c r="I12" s="170"/>
      <c r="J12" s="170"/>
      <c r="K12" s="171"/>
      <c r="L12" s="169" t="s">
        <v>44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8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8" t="s">
        <v>50</v>
      </c>
    </row>
    <row r="14" spans="1:16" ht="22.5" x14ac:dyDescent="0.2">
      <c r="A14" s="59">
        <v>1</v>
      </c>
      <c r="B14" s="60"/>
      <c r="C14" s="186" t="s">
        <v>325</v>
      </c>
      <c r="D14" s="62" t="s">
        <v>96</v>
      </c>
      <c r="E14" s="65">
        <v>130</v>
      </c>
      <c r="F14" s="66"/>
      <c r="G14" s="63"/>
      <c r="H14" s="63"/>
      <c r="I14" s="63"/>
      <c r="J14" s="63"/>
      <c r="K14" s="64"/>
      <c r="L14" s="66"/>
      <c r="M14" s="63"/>
      <c r="N14" s="63"/>
      <c r="O14" s="63"/>
      <c r="P14" s="64"/>
    </row>
    <row r="15" spans="1:16" ht="22.5" x14ac:dyDescent="0.2">
      <c r="A15" s="36">
        <v>2</v>
      </c>
      <c r="B15" s="37"/>
      <c r="C15" s="185" t="s">
        <v>326</v>
      </c>
      <c r="D15" s="23" t="s">
        <v>68</v>
      </c>
      <c r="E15" s="65">
        <v>21</v>
      </c>
      <c r="F15" s="66"/>
      <c r="G15" s="63"/>
      <c r="H15" s="46"/>
      <c r="I15" s="63"/>
      <c r="J15" s="63"/>
      <c r="K15" s="47"/>
      <c r="L15" s="48"/>
      <c r="M15" s="46"/>
      <c r="N15" s="46"/>
      <c r="O15" s="46"/>
      <c r="P15" s="47"/>
    </row>
    <row r="16" spans="1:16" x14ac:dyDescent="0.2">
      <c r="A16" s="59">
        <v>3</v>
      </c>
      <c r="B16" s="37"/>
      <c r="C16" s="185" t="s">
        <v>327</v>
      </c>
      <c r="D16" s="23" t="s">
        <v>68</v>
      </c>
      <c r="E16" s="65">
        <v>7</v>
      </c>
      <c r="F16" s="66"/>
      <c r="G16" s="63"/>
      <c r="H16" s="46"/>
      <c r="I16" s="63"/>
      <c r="J16" s="63"/>
      <c r="K16" s="47"/>
      <c r="L16" s="48"/>
      <c r="M16" s="46"/>
      <c r="N16" s="46"/>
      <c r="O16" s="46"/>
      <c r="P16" s="47"/>
    </row>
    <row r="17" spans="1:16" x14ac:dyDescent="0.2">
      <c r="A17" s="36">
        <v>4</v>
      </c>
      <c r="B17" s="37"/>
      <c r="C17" s="185" t="s">
        <v>328</v>
      </c>
      <c r="D17" s="23" t="s">
        <v>68</v>
      </c>
      <c r="E17" s="65">
        <v>21</v>
      </c>
      <c r="F17" s="66"/>
      <c r="G17" s="63"/>
      <c r="H17" s="46"/>
      <c r="I17" s="63"/>
      <c r="J17" s="63"/>
      <c r="K17" s="47"/>
      <c r="L17" s="48"/>
      <c r="M17" s="46"/>
      <c r="N17" s="46"/>
      <c r="O17" s="46"/>
      <c r="P17" s="47"/>
    </row>
    <row r="18" spans="1:16" ht="22.5" x14ac:dyDescent="0.2">
      <c r="A18" s="59">
        <v>5</v>
      </c>
      <c r="B18" s="37"/>
      <c r="C18" s="185" t="s">
        <v>329</v>
      </c>
      <c r="D18" s="23" t="s">
        <v>68</v>
      </c>
      <c r="E18" s="65">
        <v>7</v>
      </c>
      <c r="F18" s="66"/>
      <c r="G18" s="63"/>
      <c r="H18" s="46"/>
      <c r="I18" s="63"/>
      <c r="J18" s="63"/>
      <c r="K18" s="47"/>
      <c r="L18" s="48"/>
      <c r="M18" s="46"/>
      <c r="N18" s="46"/>
      <c r="O18" s="46"/>
      <c r="P18" s="47"/>
    </row>
    <row r="19" spans="1:16" ht="22.5" x14ac:dyDescent="0.2">
      <c r="A19" s="36">
        <v>6</v>
      </c>
      <c r="B19" s="37"/>
      <c r="C19" s="185" t="s">
        <v>330</v>
      </c>
      <c r="D19" s="23" t="s">
        <v>68</v>
      </c>
      <c r="E19" s="65">
        <v>7</v>
      </c>
      <c r="F19" s="66"/>
      <c r="G19" s="63"/>
      <c r="H19" s="46"/>
      <c r="I19" s="63"/>
      <c r="J19" s="63"/>
      <c r="K19" s="47"/>
      <c r="L19" s="48"/>
      <c r="M19" s="46"/>
      <c r="N19" s="46"/>
      <c r="O19" s="46"/>
      <c r="P19" s="47"/>
    </row>
    <row r="20" spans="1:16" x14ac:dyDescent="0.2">
      <c r="A20" s="59">
        <v>7</v>
      </c>
      <c r="B20" s="37"/>
      <c r="C20" s="45" t="s">
        <v>97</v>
      </c>
      <c r="D20" s="23" t="s">
        <v>98</v>
      </c>
      <c r="E20" s="65">
        <v>1</v>
      </c>
      <c r="F20" s="66"/>
      <c r="G20" s="63"/>
      <c r="H20" s="46"/>
      <c r="I20" s="63"/>
      <c r="J20" s="63"/>
      <c r="K20" s="47"/>
      <c r="L20" s="48"/>
      <c r="M20" s="46"/>
      <c r="N20" s="46"/>
      <c r="O20" s="46"/>
      <c r="P20" s="47"/>
    </row>
    <row r="21" spans="1:16" x14ac:dyDescent="0.2">
      <c r="A21" s="36">
        <v>8</v>
      </c>
      <c r="B21" s="37"/>
      <c r="C21" s="185" t="s">
        <v>331</v>
      </c>
      <c r="D21" s="23" t="s">
        <v>96</v>
      </c>
      <c r="E21" s="65">
        <v>210</v>
      </c>
      <c r="F21" s="66"/>
      <c r="G21" s="63"/>
      <c r="H21" s="46"/>
      <c r="I21" s="63"/>
      <c r="J21" s="63"/>
      <c r="K21" s="47"/>
      <c r="L21" s="48"/>
      <c r="M21" s="46"/>
      <c r="N21" s="46"/>
      <c r="O21" s="46"/>
      <c r="P21" s="47"/>
    </row>
    <row r="22" spans="1:16" ht="22.5" x14ac:dyDescent="0.2">
      <c r="A22" s="59">
        <v>9</v>
      </c>
      <c r="B22" s="37"/>
      <c r="C22" s="185" t="s">
        <v>332</v>
      </c>
      <c r="D22" s="23" t="s">
        <v>96</v>
      </c>
      <c r="E22" s="65">
        <v>80</v>
      </c>
      <c r="F22" s="66"/>
      <c r="G22" s="63"/>
      <c r="H22" s="46"/>
      <c r="I22" s="63"/>
      <c r="J22" s="63"/>
      <c r="K22" s="47"/>
      <c r="L22" s="48"/>
      <c r="M22" s="46"/>
      <c r="N22" s="46"/>
      <c r="O22" s="46"/>
      <c r="P22" s="47"/>
    </row>
    <row r="23" spans="1:16" ht="22.5" x14ac:dyDescent="0.2">
      <c r="A23" s="36">
        <v>10</v>
      </c>
      <c r="B23" s="37"/>
      <c r="C23" s="185" t="s">
        <v>333</v>
      </c>
      <c r="D23" s="23" t="s">
        <v>96</v>
      </c>
      <c r="E23" s="65">
        <v>14</v>
      </c>
      <c r="F23" s="66"/>
      <c r="G23" s="63"/>
      <c r="H23" s="46"/>
      <c r="I23" s="63"/>
      <c r="J23" s="63"/>
      <c r="K23" s="47"/>
      <c r="L23" s="48"/>
      <c r="M23" s="46"/>
      <c r="N23" s="46"/>
      <c r="O23" s="46"/>
      <c r="P23" s="47"/>
    </row>
    <row r="24" spans="1:16" x14ac:dyDescent="0.2">
      <c r="A24" s="59">
        <v>11</v>
      </c>
      <c r="B24" s="37"/>
      <c r="C24" s="185" t="s">
        <v>334</v>
      </c>
      <c r="D24" s="23" t="s">
        <v>68</v>
      </c>
      <c r="E24" s="65">
        <v>6</v>
      </c>
      <c r="F24" s="66"/>
      <c r="G24" s="63"/>
      <c r="H24" s="46"/>
      <c r="I24" s="63"/>
      <c r="J24" s="63"/>
      <c r="K24" s="47"/>
      <c r="L24" s="48"/>
      <c r="M24" s="46"/>
      <c r="N24" s="46"/>
      <c r="O24" s="46"/>
      <c r="P24" s="47"/>
    </row>
    <row r="25" spans="1:16" ht="22.5" x14ac:dyDescent="0.2">
      <c r="A25" s="36">
        <v>12</v>
      </c>
      <c r="B25" s="37"/>
      <c r="C25" s="185" t="s">
        <v>335</v>
      </c>
      <c r="D25" s="23" t="s">
        <v>68</v>
      </c>
      <c r="E25" s="65">
        <v>300</v>
      </c>
      <c r="F25" s="66"/>
      <c r="G25" s="63"/>
      <c r="H25" s="46"/>
      <c r="I25" s="63"/>
      <c r="J25" s="63"/>
      <c r="K25" s="47"/>
      <c r="L25" s="48"/>
      <c r="M25" s="46"/>
      <c r="N25" s="46"/>
      <c r="O25" s="46"/>
      <c r="P25" s="47"/>
    </row>
    <row r="26" spans="1:16" x14ac:dyDescent="0.2">
      <c r="A26" s="59">
        <v>13</v>
      </c>
      <c r="B26" s="37"/>
      <c r="C26" s="185" t="s">
        <v>336</v>
      </c>
      <c r="D26" s="23" t="s">
        <v>95</v>
      </c>
      <c r="E26" s="65">
        <v>6</v>
      </c>
      <c r="F26" s="66"/>
      <c r="G26" s="63"/>
      <c r="H26" s="46"/>
      <c r="I26" s="63"/>
      <c r="J26" s="63"/>
      <c r="K26" s="47"/>
      <c r="L26" s="48"/>
      <c r="M26" s="46"/>
      <c r="N26" s="46"/>
      <c r="O26" s="46"/>
      <c r="P26" s="47"/>
    </row>
    <row r="27" spans="1:16" ht="22.5" x14ac:dyDescent="0.2">
      <c r="A27" s="36">
        <v>14</v>
      </c>
      <c r="B27" s="37"/>
      <c r="C27" s="185" t="s">
        <v>337</v>
      </c>
      <c r="D27" s="23" t="s">
        <v>96</v>
      </c>
      <c r="E27" s="65">
        <v>3</v>
      </c>
      <c r="F27" s="66"/>
      <c r="G27" s="63"/>
      <c r="H27" s="46"/>
      <c r="I27" s="63"/>
      <c r="J27" s="63"/>
      <c r="K27" s="47"/>
      <c r="L27" s="48"/>
      <c r="M27" s="46"/>
      <c r="N27" s="46"/>
      <c r="O27" s="46"/>
      <c r="P27" s="47"/>
    </row>
    <row r="28" spans="1:16" ht="22.5" x14ac:dyDescent="0.2">
      <c r="A28" s="59">
        <v>15</v>
      </c>
      <c r="B28" s="37"/>
      <c r="C28" s="185" t="s">
        <v>338</v>
      </c>
      <c r="D28" s="23" t="s">
        <v>96</v>
      </c>
      <c r="E28" s="65">
        <v>2</v>
      </c>
      <c r="F28" s="66"/>
      <c r="G28" s="63"/>
      <c r="H28" s="46"/>
      <c r="I28" s="63"/>
      <c r="J28" s="63"/>
      <c r="K28" s="47"/>
      <c r="L28" s="48"/>
      <c r="M28" s="46"/>
      <c r="N28" s="46"/>
      <c r="O28" s="46"/>
      <c r="P28" s="47"/>
    </row>
    <row r="29" spans="1:16" ht="23.25" thickBot="1" x14ac:dyDescent="0.25">
      <c r="A29" s="36">
        <v>16</v>
      </c>
      <c r="B29" s="37"/>
      <c r="C29" s="185" t="s">
        <v>339</v>
      </c>
      <c r="D29" s="23" t="s">
        <v>96</v>
      </c>
      <c r="E29" s="65">
        <v>6</v>
      </c>
      <c r="F29" s="66"/>
      <c r="G29" s="63"/>
      <c r="H29" s="46"/>
      <c r="I29" s="63"/>
      <c r="J29" s="63"/>
      <c r="K29" s="47"/>
      <c r="L29" s="48"/>
      <c r="M29" s="46"/>
      <c r="N29" s="46"/>
      <c r="O29" s="46"/>
      <c r="P29" s="47"/>
    </row>
    <row r="30" spans="1:16" ht="12" thickBot="1" x14ac:dyDescent="0.25">
      <c r="A30" s="163" t="s">
        <v>318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5"/>
      <c r="L30" s="67">
        <f>SUM(L14:L29)</f>
        <v>0</v>
      </c>
      <c r="M30" s="68">
        <f>SUM(M14:M29)</f>
        <v>0</v>
      </c>
      <c r="N30" s="68">
        <f>SUM(N14:N29)</f>
        <v>0</v>
      </c>
      <c r="O30" s="68">
        <f>SUM(O14:O29)</f>
        <v>0</v>
      </c>
      <c r="P30" s="69">
        <f>SUM(P14:P29)</f>
        <v>0</v>
      </c>
    </row>
    <row r="31" spans="1:16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1" t="s">
        <v>14</v>
      </c>
      <c r="B33" s="16"/>
      <c r="C33" s="162">
        <f>'Kops a'!C28:H28</f>
        <v>0</v>
      </c>
      <c r="D33" s="162"/>
      <c r="E33" s="162"/>
      <c r="F33" s="162"/>
      <c r="G33" s="162"/>
      <c r="H33" s="162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6"/>
      <c r="B34" s="16"/>
      <c r="C34" s="114" t="s">
        <v>15</v>
      </c>
      <c r="D34" s="114"/>
      <c r="E34" s="114"/>
      <c r="F34" s="114"/>
      <c r="G34" s="114"/>
      <c r="H34" s="114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">
      <c r="A36" s="81" t="str">
        <f>'Kops a'!A31</f>
        <v xml:space="preserve">Tāme sastādīta </v>
      </c>
      <c r="B36" s="82"/>
      <c r="C36" s="82"/>
      <c r="D36" s="82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</sheetData>
  <mergeCells count="20">
    <mergeCell ref="C2:I2"/>
    <mergeCell ref="C3:I3"/>
    <mergeCell ref="D5:L5"/>
    <mergeCell ref="D6:L6"/>
    <mergeCell ref="D7:L7"/>
    <mergeCell ref="C4:I4"/>
    <mergeCell ref="D8:L8"/>
    <mergeCell ref="A30:K30"/>
    <mergeCell ref="C33:H33"/>
    <mergeCell ref="C34:H34"/>
    <mergeCell ref="N9:O9"/>
    <mergeCell ref="A12:A13"/>
    <mergeCell ref="B12:B13"/>
    <mergeCell ref="C12:C13"/>
    <mergeCell ref="D12:D13"/>
    <mergeCell ref="E12:E13"/>
    <mergeCell ref="L12:P12"/>
    <mergeCell ref="F12:K12"/>
    <mergeCell ref="A9:F9"/>
    <mergeCell ref="J9:M9"/>
  </mergeCells>
  <conditionalFormatting sqref="I14:J29 D14:G29 A14:B29">
    <cfRule type="cellIs" dxfId="49" priority="22" operator="equal">
      <formula>0</formula>
    </cfRule>
  </conditionalFormatting>
  <conditionalFormatting sqref="N9:O9">
    <cfRule type="cellIs" dxfId="48" priority="21" operator="equal">
      <formula>0</formula>
    </cfRule>
  </conditionalFormatting>
  <conditionalFormatting sqref="A9:F9">
    <cfRule type="containsText" dxfId="47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46" priority="18" operator="equal">
      <formula>0</formula>
    </cfRule>
  </conditionalFormatting>
  <conditionalFormatting sqref="O10">
    <cfRule type="cellIs" dxfId="45" priority="17" operator="equal">
      <formula>"20__. gada __. _________"</formula>
    </cfRule>
  </conditionalFormatting>
  <conditionalFormatting sqref="A30:K30">
    <cfRule type="containsText" dxfId="44" priority="16" operator="containsText" text="Tiešās izmaksas kopā, t. sk. darba devēja sociālais nodoklis __.__% ">
      <formula>NOT(ISERROR(SEARCH("Tiešās izmaksas kopā, t. sk. darba devēja sociālais nodoklis __.__% ",A30)))</formula>
    </cfRule>
  </conditionalFormatting>
  <conditionalFormatting sqref="H14:H29 K14:P29 L30:P30">
    <cfRule type="cellIs" dxfId="43" priority="11" operator="equal">
      <formula>0</formula>
    </cfRule>
  </conditionalFormatting>
  <conditionalFormatting sqref="C4:I4">
    <cfRule type="cellIs" dxfId="42" priority="10" operator="equal">
      <formula>0</formula>
    </cfRule>
  </conditionalFormatting>
  <conditionalFormatting sqref="C14:C29">
    <cfRule type="cellIs" dxfId="41" priority="9" operator="equal">
      <formula>0</formula>
    </cfRule>
  </conditionalFormatting>
  <conditionalFormatting sqref="D5:L8">
    <cfRule type="cellIs" dxfId="40" priority="8" operator="equal">
      <formula>0</formula>
    </cfRule>
  </conditionalFormatting>
  <conditionalFormatting sqref="P10">
    <cfRule type="cellIs" dxfId="39" priority="7" operator="equal">
      <formula>"20__. gada __. _________"</formula>
    </cfRule>
  </conditionalFormatting>
  <conditionalFormatting sqref="C33:H33">
    <cfRule type="cellIs" dxfId="38" priority="3" operator="equal">
      <formula>0</formula>
    </cfRule>
  </conditionalFormatting>
  <conditionalFormatting sqref="C33:H33">
    <cfRule type="cellIs" dxfId="37" priority="2" operator="equal">
      <formula>0</formula>
    </cfRule>
  </conditionalFormatting>
  <conditionalFormatting sqref="D1">
    <cfRule type="cellIs" dxfId="36" priority="1" operator="equal">
      <formula>0</formula>
    </cfRule>
  </conditionalFormatting>
  <pageMargins left="0.7" right="0.7" top="0.75" bottom="0.75" header="0.3" footer="0.3"/>
  <pageSetup scale="8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43"/>
  <sheetViews>
    <sheetView topLeftCell="B16" zoomScale="190" zoomScaleNormal="190" workbookViewId="0">
      <selection activeCell="C23" sqref="C2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37</v>
      </c>
      <c r="D1" s="49">
        <f>'Kops a'!A17</f>
        <v>3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66" t="s">
        <v>58</v>
      </c>
      <c r="D2" s="166"/>
      <c r="E2" s="166"/>
      <c r="F2" s="166"/>
      <c r="G2" s="166"/>
      <c r="H2" s="166"/>
      <c r="I2" s="166"/>
      <c r="J2" s="27"/>
    </row>
    <row r="3" spans="1:16" x14ac:dyDescent="0.2">
      <c r="A3" s="28"/>
      <c r="B3" s="28"/>
      <c r="C3" s="156" t="s">
        <v>17</v>
      </c>
      <c r="D3" s="156"/>
      <c r="E3" s="156"/>
      <c r="F3" s="156"/>
      <c r="G3" s="156"/>
      <c r="H3" s="156"/>
      <c r="I3" s="156"/>
      <c r="J3" s="28"/>
    </row>
    <row r="4" spans="1:16" x14ac:dyDescent="0.2">
      <c r="A4" s="28"/>
      <c r="B4" s="28"/>
      <c r="C4" s="167" t="s">
        <v>51</v>
      </c>
      <c r="D4" s="167"/>
      <c r="E4" s="167"/>
      <c r="F4" s="167"/>
      <c r="G4" s="167"/>
      <c r="H4" s="167"/>
      <c r="I4" s="167"/>
      <c r="J4" s="28"/>
    </row>
    <row r="5" spans="1:16" x14ac:dyDescent="0.2">
      <c r="A5" s="22"/>
      <c r="B5" s="22"/>
      <c r="C5" s="25" t="s">
        <v>5</v>
      </c>
      <c r="D5" s="180" t="str">
        <f>'Kops a'!D6</f>
        <v>DZĪVOJAMĀS MĀJAS VIENKĀRŠOTĀ FASĀDES ATJAUNOŠANA</v>
      </c>
      <c r="E5" s="180"/>
      <c r="F5" s="180"/>
      <c r="G5" s="180"/>
      <c r="H5" s="180"/>
      <c r="I5" s="180"/>
      <c r="J5" s="180"/>
      <c r="K5" s="180"/>
      <c r="L5" s="180"/>
      <c r="M5" s="16"/>
      <c r="N5" s="16"/>
      <c r="O5" s="16"/>
      <c r="P5" s="16"/>
    </row>
    <row r="6" spans="1:16" x14ac:dyDescent="0.2">
      <c r="A6" s="22"/>
      <c r="B6" s="22"/>
      <c r="C6" s="25" t="s">
        <v>6</v>
      </c>
      <c r="D6" s="180" t="str">
        <f>'Kops a'!D7</f>
        <v>DZĪVOJAMĀS MĀJAS VIENKĀRŠOTĀ FASĀDES ATJAUNOŠANA</v>
      </c>
      <c r="E6" s="180"/>
      <c r="F6" s="180"/>
      <c r="G6" s="180"/>
      <c r="H6" s="180"/>
      <c r="I6" s="180"/>
      <c r="J6" s="180"/>
      <c r="K6" s="180"/>
      <c r="L6" s="180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80" t="str">
        <f>'Kops a'!D8</f>
        <v>KŪDRAS IELA 23, OLAINE, OLAINES NOVADS</v>
      </c>
      <c r="E7" s="180"/>
      <c r="F7" s="180"/>
      <c r="G7" s="180"/>
      <c r="H7" s="180"/>
      <c r="I7" s="180"/>
      <c r="J7" s="180"/>
      <c r="K7" s="180"/>
      <c r="L7" s="180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80" t="str">
        <f>'Kops a'!D9</f>
        <v>Iepirkums Nr.AS OŪS 2021/05_E</v>
      </c>
      <c r="E8" s="180"/>
      <c r="F8" s="180"/>
      <c r="G8" s="180"/>
      <c r="H8" s="180"/>
      <c r="I8" s="180"/>
      <c r="J8" s="180"/>
      <c r="K8" s="180"/>
      <c r="L8" s="180"/>
      <c r="M8" s="16"/>
      <c r="N8" s="16"/>
      <c r="O8" s="16"/>
      <c r="P8" s="16"/>
    </row>
    <row r="9" spans="1:16" ht="11.25" customHeight="1" x14ac:dyDescent="0.2">
      <c r="A9" s="168" t="s">
        <v>320</v>
      </c>
      <c r="B9" s="168"/>
      <c r="C9" s="168"/>
      <c r="D9" s="168"/>
      <c r="E9" s="168"/>
      <c r="F9" s="168"/>
      <c r="G9" s="29"/>
      <c r="H9" s="29"/>
      <c r="I9" s="29"/>
      <c r="J9" s="172" t="s">
        <v>38</v>
      </c>
      <c r="K9" s="172"/>
      <c r="L9" s="172"/>
      <c r="M9" s="172"/>
      <c r="N9" s="179">
        <f>P35</f>
        <v>0</v>
      </c>
      <c r="O9" s="179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4"/>
      <c r="P10" s="83" t="str">
        <f>A41</f>
        <v xml:space="preserve">Tāme sastādīta 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34" t="s">
        <v>23</v>
      </c>
      <c r="B12" s="174" t="s">
        <v>39</v>
      </c>
      <c r="C12" s="170" t="s">
        <v>40</v>
      </c>
      <c r="D12" s="177" t="s">
        <v>41</v>
      </c>
      <c r="E12" s="160" t="s">
        <v>42</v>
      </c>
      <c r="F12" s="169" t="s">
        <v>43</v>
      </c>
      <c r="G12" s="170"/>
      <c r="H12" s="170"/>
      <c r="I12" s="170"/>
      <c r="J12" s="170"/>
      <c r="K12" s="171"/>
      <c r="L12" s="169" t="s">
        <v>44</v>
      </c>
      <c r="M12" s="170"/>
      <c r="N12" s="170"/>
      <c r="O12" s="170"/>
      <c r="P12" s="171"/>
    </row>
    <row r="13" spans="1:16" ht="126.75" customHeight="1" x14ac:dyDescent="0.2">
      <c r="A13" s="135"/>
      <c r="B13" s="181"/>
      <c r="C13" s="182"/>
      <c r="D13" s="183"/>
      <c r="E13" s="184"/>
      <c r="F13" s="86" t="s">
        <v>45</v>
      </c>
      <c r="G13" s="98" t="s">
        <v>46</v>
      </c>
      <c r="H13" s="98" t="s">
        <v>47</v>
      </c>
      <c r="I13" s="98" t="s">
        <v>48</v>
      </c>
      <c r="J13" s="98" t="s">
        <v>49</v>
      </c>
      <c r="K13" s="99" t="s">
        <v>50</v>
      </c>
      <c r="L13" s="86" t="s">
        <v>45</v>
      </c>
      <c r="M13" s="98" t="s">
        <v>47</v>
      </c>
      <c r="N13" s="98" t="s">
        <v>48</v>
      </c>
      <c r="O13" s="98" t="s">
        <v>49</v>
      </c>
      <c r="P13" s="99" t="s">
        <v>50</v>
      </c>
    </row>
    <row r="14" spans="1:16" ht="12.75" x14ac:dyDescent="0.2">
      <c r="A14" s="100">
        <v>1</v>
      </c>
      <c r="B14" s="100"/>
      <c r="C14" s="45" t="s">
        <v>75</v>
      </c>
      <c r="D14" s="101" t="s">
        <v>62</v>
      </c>
      <c r="E14" s="102">
        <v>1</v>
      </c>
      <c r="F14" s="105"/>
      <c r="G14" s="106"/>
      <c r="H14" s="107"/>
      <c r="I14" s="106"/>
      <c r="J14" s="106"/>
      <c r="K14" s="108"/>
      <c r="L14" s="107"/>
      <c r="M14" s="107"/>
      <c r="N14" s="107"/>
      <c r="O14" s="107"/>
      <c r="P14" s="108"/>
    </row>
    <row r="15" spans="1:16" ht="22.5" x14ac:dyDescent="0.2">
      <c r="A15" s="103">
        <v>2</v>
      </c>
      <c r="B15" s="37"/>
      <c r="C15" s="45" t="s">
        <v>76</v>
      </c>
      <c r="D15" s="101" t="s">
        <v>68</v>
      </c>
      <c r="E15" s="102">
        <v>4</v>
      </c>
      <c r="F15" s="105"/>
      <c r="G15" s="106"/>
      <c r="H15" s="107"/>
      <c r="I15" s="106"/>
      <c r="J15" s="106"/>
      <c r="K15" s="108"/>
      <c r="L15" s="107"/>
      <c r="M15" s="107"/>
      <c r="N15" s="107"/>
      <c r="O15" s="107"/>
      <c r="P15" s="108"/>
    </row>
    <row r="16" spans="1:16" ht="22.5" x14ac:dyDescent="0.2">
      <c r="A16" s="100">
        <v>3</v>
      </c>
      <c r="B16" s="37"/>
      <c r="C16" s="45" t="s">
        <v>77</v>
      </c>
      <c r="D16" s="101" t="s">
        <v>68</v>
      </c>
      <c r="E16" s="102">
        <v>12</v>
      </c>
      <c r="F16" s="105"/>
      <c r="G16" s="106"/>
      <c r="H16" s="107"/>
      <c r="I16" s="106"/>
      <c r="J16" s="106"/>
      <c r="K16" s="108"/>
      <c r="L16" s="107"/>
      <c r="M16" s="107"/>
      <c r="N16" s="107"/>
      <c r="O16" s="107"/>
      <c r="P16" s="108"/>
    </row>
    <row r="17" spans="1:16" ht="22.5" x14ac:dyDescent="0.2">
      <c r="A17" s="103">
        <v>4</v>
      </c>
      <c r="B17" s="37"/>
      <c r="C17" s="45" t="s">
        <v>78</v>
      </c>
      <c r="D17" s="101" t="s">
        <v>68</v>
      </c>
      <c r="E17" s="102">
        <v>2</v>
      </c>
      <c r="F17" s="105"/>
      <c r="G17" s="106"/>
      <c r="H17" s="107"/>
      <c r="I17" s="106"/>
      <c r="J17" s="106"/>
      <c r="K17" s="108"/>
      <c r="L17" s="107"/>
      <c r="M17" s="107"/>
      <c r="N17" s="107"/>
      <c r="O17" s="107"/>
      <c r="P17" s="108"/>
    </row>
    <row r="18" spans="1:16" ht="22.5" x14ac:dyDescent="0.2">
      <c r="A18" s="100">
        <v>5</v>
      </c>
      <c r="B18" s="37"/>
      <c r="C18" s="45" t="s">
        <v>79</v>
      </c>
      <c r="D18" s="101" t="s">
        <v>68</v>
      </c>
      <c r="E18" s="102">
        <v>2</v>
      </c>
      <c r="F18" s="105"/>
      <c r="G18" s="106"/>
      <c r="H18" s="107"/>
      <c r="I18" s="106"/>
      <c r="J18" s="106"/>
      <c r="K18" s="108"/>
      <c r="L18" s="107"/>
      <c r="M18" s="107"/>
      <c r="N18" s="107"/>
      <c r="O18" s="107"/>
      <c r="P18" s="108"/>
    </row>
    <row r="19" spans="1:16" ht="22.5" x14ac:dyDescent="0.2">
      <c r="A19" s="103">
        <v>6</v>
      </c>
      <c r="B19" s="37"/>
      <c r="C19" s="45" t="s">
        <v>80</v>
      </c>
      <c r="D19" s="101" t="s">
        <v>68</v>
      </c>
      <c r="E19" s="102">
        <v>4</v>
      </c>
      <c r="F19" s="105"/>
      <c r="G19" s="106"/>
      <c r="H19" s="107"/>
      <c r="I19" s="106"/>
      <c r="J19" s="106"/>
      <c r="K19" s="108"/>
      <c r="L19" s="107"/>
      <c r="M19" s="107"/>
      <c r="N19" s="107"/>
      <c r="O19" s="107"/>
      <c r="P19" s="108"/>
    </row>
    <row r="20" spans="1:16" ht="22.5" x14ac:dyDescent="0.2">
      <c r="A20" s="100">
        <v>7</v>
      </c>
      <c r="B20" s="37"/>
      <c r="C20" s="45" t="s">
        <v>81</v>
      </c>
      <c r="D20" s="101" t="s">
        <v>68</v>
      </c>
      <c r="E20" s="102">
        <v>14</v>
      </c>
      <c r="F20" s="105"/>
      <c r="G20" s="106"/>
      <c r="H20" s="107"/>
      <c r="I20" s="106"/>
      <c r="J20" s="106"/>
      <c r="K20" s="108"/>
      <c r="L20" s="107"/>
      <c r="M20" s="107"/>
      <c r="N20" s="107"/>
      <c r="O20" s="107"/>
      <c r="P20" s="108"/>
    </row>
    <row r="21" spans="1:16" ht="22.5" x14ac:dyDescent="0.2">
      <c r="A21" s="103">
        <v>8</v>
      </c>
      <c r="B21" s="37"/>
      <c r="C21" s="45" t="s">
        <v>82</v>
      </c>
      <c r="D21" s="101" t="s">
        <v>68</v>
      </c>
      <c r="E21" s="102">
        <v>6</v>
      </c>
      <c r="F21" s="105"/>
      <c r="G21" s="106"/>
      <c r="H21" s="107"/>
      <c r="I21" s="106"/>
      <c r="J21" s="106"/>
      <c r="K21" s="108"/>
      <c r="L21" s="107"/>
      <c r="M21" s="107"/>
      <c r="N21" s="107"/>
      <c r="O21" s="107"/>
      <c r="P21" s="108"/>
    </row>
    <row r="22" spans="1:16" ht="22.5" x14ac:dyDescent="0.2">
      <c r="A22" s="100">
        <v>9</v>
      </c>
      <c r="B22" s="37"/>
      <c r="C22" s="45" t="s">
        <v>83</v>
      </c>
      <c r="D22" s="101" t="s">
        <v>68</v>
      </c>
      <c r="E22" s="102">
        <v>12</v>
      </c>
      <c r="F22" s="105"/>
      <c r="G22" s="106"/>
      <c r="H22" s="107"/>
      <c r="I22" s="106"/>
      <c r="J22" s="106"/>
      <c r="K22" s="108"/>
      <c r="L22" s="107"/>
      <c r="M22" s="107"/>
      <c r="N22" s="107"/>
      <c r="O22" s="107"/>
      <c r="P22" s="108"/>
    </row>
    <row r="23" spans="1:16" ht="22.5" x14ac:dyDescent="0.2">
      <c r="A23" s="103">
        <v>10</v>
      </c>
      <c r="B23" s="37"/>
      <c r="C23" s="45" t="s">
        <v>84</v>
      </c>
      <c r="D23" s="101" t="s">
        <v>68</v>
      </c>
      <c r="E23" s="102">
        <v>56</v>
      </c>
      <c r="F23" s="105"/>
      <c r="G23" s="106"/>
      <c r="H23" s="107"/>
      <c r="I23" s="106"/>
      <c r="J23" s="106"/>
      <c r="K23" s="108"/>
      <c r="L23" s="107"/>
      <c r="M23" s="107"/>
      <c r="N23" s="107"/>
      <c r="O23" s="107"/>
      <c r="P23" s="108"/>
    </row>
    <row r="24" spans="1:16" ht="12.75" x14ac:dyDescent="0.2">
      <c r="A24" s="100">
        <v>11</v>
      </c>
      <c r="B24" s="37"/>
      <c r="C24" s="45" t="s">
        <v>85</v>
      </c>
      <c r="D24" s="101" t="s">
        <v>68</v>
      </c>
      <c r="E24" s="102">
        <v>56</v>
      </c>
      <c r="F24" s="105"/>
      <c r="G24" s="106"/>
      <c r="H24" s="107"/>
      <c r="I24" s="106"/>
      <c r="J24" s="106"/>
      <c r="K24" s="108"/>
      <c r="L24" s="107"/>
      <c r="M24" s="107"/>
      <c r="N24" s="107"/>
      <c r="O24" s="107"/>
      <c r="P24" s="108"/>
    </row>
    <row r="25" spans="1:16" ht="12.75" x14ac:dyDescent="0.2">
      <c r="A25" s="103">
        <v>12</v>
      </c>
      <c r="B25" s="37"/>
      <c r="C25" s="45" t="s">
        <v>86</v>
      </c>
      <c r="D25" s="101" t="s">
        <v>95</v>
      </c>
      <c r="E25" s="102">
        <v>1</v>
      </c>
      <c r="F25" s="105"/>
      <c r="G25" s="106"/>
      <c r="H25" s="107"/>
      <c r="I25" s="106"/>
      <c r="J25" s="106"/>
      <c r="K25" s="108"/>
      <c r="L25" s="107"/>
      <c r="M25" s="107"/>
      <c r="N25" s="107"/>
      <c r="O25" s="107"/>
      <c r="P25" s="108"/>
    </row>
    <row r="26" spans="1:16" ht="22.5" x14ac:dyDescent="0.2">
      <c r="A26" s="100">
        <v>13</v>
      </c>
      <c r="B26" s="37"/>
      <c r="C26" s="45" t="s">
        <v>87</v>
      </c>
      <c r="D26" s="101" t="s">
        <v>95</v>
      </c>
      <c r="E26" s="102">
        <v>1</v>
      </c>
      <c r="F26" s="105"/>
      <c r="G26" s="106"/>
      <c r="H26" s="107"/>
      <c r="I26" s="106"/>
      <c r="J26" s="106"/>
      <c r="K26" s="108"/>
      <c r="L26" s="107"/>
      <c r="M26" s="107"/>
      <c r="N26" s="107"/>
      <c r="O26" s="107"/>
      <c r="P26" s="108"/>
    </row>
    <row r="27" spans="1:16" ht="22.5" x14ac:dyDescent="0.2">
      <c r="A27" s="103">
        <v>14</v>
      </c>
      <c r="B27" s="37"/>
      <c r="C27" s="45" t="s">
        <v>88</v>
      </c>
      <c r="D27" s="101" t="s">
        <v>95</v>
      </c>
      <c r="E27" s="102">
        <v>56</v>
      </c>
      <c r="F27" s="105"/>
      <c r="G27" s="106"/>
      <c r="H27" s="107"/>
      <c r="I27" s="106"/>
      <c r="J27" s="106"/>
      <c r="K27" s="108"/>
      <c r="L27" s="107"/>
      <c r="M27" s="107"/>
      <c r="N27" s="107"/>
      <c r="O27" s="107"/>
      <c r="P27" s="108"/>
    </row>
    <row r="28" spans="1:16" ht="12.75" x14ac:dyDescent="0.2">
      <c r="A28" s="100">
        <v>15</v>
      </c>
      <c r="B28" s="37"/>
      <c r="C28" s="45" t="s">
        <v>89</v>
      </c>
      <c r="D28" s="101" t="s">
        <v>95</v>
      </c>
      <c r="E28" s="102">
        <v>56</v>
      </c>
      <c r="F28" s="105"/>
      <c r="G28" s="106"/>
      <c r="H28" s="107"/>
      <c r="I28" s="106"/>
      <c r="J28" s="106"/>
      <c r="K28" s="108"/>
      <c r="L28" s="107"/>
      <c r="M28" s="107"/>
      <c r="N28" s="107"/>
      <c r="O28" s="107"/>
      <c r="P28" s="108"/>
    </row>
    <row r="29" spans="1:16" ht="12.75" x14ac:dyDescent="0.2">
      <c r="A29" s="103">
        <v>16</v>
      </c>
      <c r="B29" s="37"/>
      <c r="C29" s="45" t="s">
        <v>90</v>
      </c>
      <c r="D29" s="101" t="s">
        <v>95</v>
      </c>
      <c r="E29" s="102">
        <v>1</v>
      </c>
      <c r="F29" s="105"/>
      <c r="G29" s="106"/>
      <c r="H29" s="107"/>
      <c r="I29" s="106"/>
      <c r="J29" s="106"/>
      <c r="K29" s="108"/>
      <c r="L29" s="107"/>
      <c r="M29" s="107"/>
      <c r="N29" s="107"/>
      <c r="O29" s="107"/>
      <c r="P29" s="108"/>
    </row>
    <row r="30" spans="1:16" ht="12.75" x14ac:dyDescent="0.2">
      <c r="A30" s="100">
        <v>17</v>
      </c>
      <c r="B30" s="37"/>
      <c r="C30" s="45" t="s">
        <v>91</v>
      </c>
      <c r="D30" s="101" t="s">
        <v>62</v>
      </c>
      <c r="E30" s="102">
        <v>1</v>
      </c>
      <c r="F30" s="105"/>
      <c r="G30" s="106"/>
      <c r="H30" s="107"/>
      <c r="I30" s="106"/>
      <c r="J30" s="106"/>
      <c r="K30" s="108"/>
      <c r="L30" s="107"/>
      <c r="M30" s="107"/>
      <c r="N30" s="107"/>
      <c r="O30" s="107"/>
      <c r="P30" s="108"/>
    </row>
    <row r="31" spans="1:16" ht="12.75" x14ac:dyDescent="0.2">
      <c r="A31" s="103">
        <v>18</v>
      </c>
      <c r="B31" s="37"/>
      <c r="C31" s="45" t="s">
        <v>92</v>
      </c>
      <c r="D31" s="101" t="s">
        <v>62</v>
      </c>
      <c r="E31" s="102">
        <v>1</v>
      </c>
      <c r="F31" s="105"/>
      <c r="G31" s="106"/>
      <c r="H31" s="107"/>
      <c r="I31" s="106"/>
      <c r="J31" s="106"/>
      <c r="K31" s="108"/>
      <c r="L31" s="107"/>
      <c r="M31" s="107"/>
      <c r="N31" s="107"/>
      <c r="O31" s="107"/>
      <c r="P31" s="108"/>
    </row>
    <row r="32" spans="1:16" ht="12.75" x14ac:dyDescent="0.2">
      <c r="A32" s="100">
        <v>19</v>
      </c>
      <c r="B32" s="37"/>
      <c r="C32" s="45" t="s">
        <v>93</v>
      </c>
      <c r="D32" s="101" t="s">
        <v>62</v>
      </c>
      <c r="E32" s="102">
        <v>1</v>
      </c>
      <c r="F32" s="105"/>
      <c r="G32" s="106"/>
      <c r="H32" s="107"/>
      <c r="I32" s="106"/>
      <c r="J32" s="106"/>
      <c r="K32" s="108"/>
      <c r="L32" s="107"/>
      <c r="M32" s="107"/>
      <c r="N32" s="107"/>
      <c r="O32" s="107"/>
      <c r="P32" s="108"/>
    </row>
    <row r="33" spans="1:16" ht="78.75" x14ac:dyDescent="0.2">
      <c r="A33" s="103">
        <v>20</v>
      </c>
      <c r="B33" s="37"/>
      <c r="C33" s="185" t="s">
        <v>340</v>
      </c>
      <c r="D33" s="101" t="s">
        <v>96</v>
      </c>
      <c r="E33" s="102">
        <v>1</v>
      </c>
      <c r="F33" s="105"/>
      <c r="G33" s="106"/>
      <c r="H33" s="107"/>
      <c r="I33" s="106"/>
      <c r="J33" s="106"/>
      <c r="K33" s="108"/>
      <c r="L33" s="107"/>
      <c r="M33" s="107"/>
      <c r="N33" s="107"/>
      <c r="O33" s="107"/>
      <c r="P33" s="108"/>
    </row>
    <row r="34" spans="1:16" ht="13.5" thickBot="1" x14ac:dyDescent="0.25">
      <c r="A34" s="100">
        <v>21</v>
      </c>
      <c r="B34" s="37"/>
      <c r="C34" s="45" t="s">
        <v>94</v>
      </c>
      <c r="D34" s="101" t="s">
        <v>95</v>
      </c>
      <c r="E34" s="102">
        <v>1</v>
      </c>
      <c r="F34" s="105"/>
      <c r="G34" s="106"/>
      <c r="H34" s="107"/>
      <c r="I34" s="106"/>
      <c r="J34" s="106"/>
      <c r="K34" s="108"/>
      <c r="L34" s="107"/>
      <c r="M34" s="107"/>
      <c r="N34" s="107"/>
      <c r="O34" s="107"/>
      <c r="P34" s="108"/>
    </row>
    <row r="35" spans="1:16" ht="12" thickBot="1" x14ac:dyDescent="0.25">
      <c r="A35" s="163" t="s">
        <v>318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5"/>
      <c r="L35" s="67">
        <f>SUM(L14:L34)</f>
        <v>0</v>
      </c>
      <c r="M35" s="68">
        <f>SUM(M14:M34)</f>
        <v>0</v>
      </c>
      <c r="N35" s="68">
        <f>SUM(N14:N34)</f>
        <v>0</v>
      </c>
      <c r="O35" s="68">
        <f>SUM(O14:O34)</f>
        <v>0</v>
      </c>
      <c r="P35" s="69">
        <f>SUM(P14:P34)</f>
        <v>0</v>
      </c>
    </row>
    <row r="36" spans="1:16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">
      <c r="A38" s="1" t="s">
        <v>14</v>
      </c>
      <c r="B38" s="16"/>
      <c r="C38" s="162">
        <f>'Kops a'!C28:H28</f>
        <v>0</v>
      </c>
      <c r="D38" s="162"/>
      <c r="E38" s="162"/>
      <c r="F38" s="162"/>
      <c r="G38" s="162"/>
      <c r="H38" s="162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6"/>
      <c r="B39" s="16"/>
      <c r="C39" s="114" t="s">
        <v>15</v>
      </c>
      <c r="D39" s="114"/>
      <c r="E39" s="114"/>
      <c r="F39" s="114"/>
      <c r="G39" s="114"/>
      <c r="H39" s="114"/>
      <c r="I39" s="16"/>
      <c r="J39" s="16"/>
      <c r="K39" s="16"/>
      <c r="L39" s="16"/>
      <c r="M39" s="16"/>
      <c r="N39" s="16"/>
      <c r="O39" s="16"/>
      <c r="P39" s="16"/>
    </row>
    <row r="40" spans="1:16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81" t="str">
        <f>'Kops a'!A31</f>
        <v xml:space="preserve">Tāme sastādīta </v>
      </c>
      <c r="B41" s="82"/>
      <c r="C41" s="82"/>
      <c r="D41" s="82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</sheetData>
  <mergeCells count="20">
    <mergeCell ref="C2:I2"/>
    <mergeCell ref="C3:I3"/>
    <mergeCell ref="D5:L5"/>
    <mergeCell ref="D6:L6"/>
    <mergeCell ref="D7:L7"/>
    <mergeCell ref="C4:I4"/>
    <mergeCell ref="D8:L8"/>
    <mergeCell ref="A35:K35"/>
    <mergeCell ref="C38:H38"/>
    <mergeCell ref="C39:H39"/>
    <mergeCell ref="N9:O9"/>
    <mergeCell ref="A12:A13"/>
    <mergeCell ref="B12:B13"/>
    <mergeCell ref="C12:C13"/>
    <mergeCell ref="D12:D13"/>
    <mergeCell ref="E12:E13"/>
    <mergeCell ref="L12:P12"/>
    <mergeCell ref="F12:K12"/>
    <mergeCell ref="A9:F9"/>
    <mergeCell ref="J9:M9"/>
  </mergeCells>
  <conditionalFormatting sqref="A15:B15 I15:J34 D15:G34 B16:B34 A17 A19 A21 A23 A25 A27 A29 A31 A33">
    <cfRule type="cellIs" dxfId="34" priority="26" operator="equal">
      <formula>0</formula>
    </cfRule>
  </conditionalFormatting>
  <conditionalFormatting sqref="N9:O9">
    <cfRule type="cellIs" dxfId="33" priority="25" operator="equal">
      <formula>0</formula>
    </cfRule>
  </conditionalFormatting>
  <conditionalFormatting sqref="A9:F9">
    <cfRule type="containsText" dxfId="32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1" priority="22" operator="equal">
      <formula>0</formula>
    </cfRule>
  </conditionalFormatting>
  <conditionalFormatting sqref="O10">
    <cfRule type="cellIs" dxfId="30" priority="21" operator="equal">
      <formula>"20__. gada __. _________"</formula>
    </cfRule>
  </conditionalFormatting>
  <conditionalFormatting sqref="A35:K35">
    <cfRule type="containsText" dxfId="29" priority="20" operator="containsText" text="Tiešās izmaksas kopā, t. sk. darba devēja sociālais nodoklis __.__% ">
      <formula>NOT(ISERROR(SEARCH("Tiešās izmaksas kopā, t. sk. darba devēja sociālais nodoklis __.__% ",A35)))</formula>
    </cfRule>
  </conditionalFormatting>
  <conditionalFormatting sqref="H14:H34 K14:P34 L35:P35">
    <cfRule type="cellIs" dxfId="28" priority="15" operator="equal">
      <formula>0</formula>
    </cfRule>
  </conditionalFormatting>
  <conditionalFormatting sqref="C4:I4">
    <cfRule type="cellIs" dxfId="27" priority="14" operator="equal">
      <formula>0</formula>
    </cfRule>
  </conditionalFormatting>
  <conditionalFormatting sqref="C15:C34">
    <cfRule type="cellIs" dxfId="26" priority="13" operator="equal">
      <formula>0</formula>
    </cfRule>
  </conditionalFormatting>
  <conditionalFormatting sqref="D5:L8">
    <cfRule type="cellIs" dxfId="25" priority="11" operator="equal">
      <formula>0</formula>
    </cfRule>
  </conditionalFormatting>
  <conditionalFormatting sqref="A14:B14 D14:G14 A16 A18 A20 A22 A24 A26 A28 A30 A32 A34">
    <cfRule type="cellIs" dxfId="24" priority="10" operator="equal">
      <formula>0</formula>
    </cfRule>
  </conditionalFormatting>
  <conditionalFormatting sqref="C14">
    <cfRule type="cellIs" dxfId="23" priority="9" operator="equal">
      <formula>0</formula>
    </cfRule>
  </conditionalFormatting>
  <conditionalFormatting sqref="I14:J14">
    <cfRule type="cellIs" dxfId="22" priority="8" operator="equal">
      <formula>0</formula>
    </cfRule>
  </conditionalFormatting>
  <conditionalFormatting sqref="P10">
    <cfRule type="cellIs" dxfId="21" priority="7" operator="equal">
      <formula>"20__. gada __. _________"</formula>
    </cfRule>
  </conditionalFormatting>
  <conditionalFormatting sqref="C38:H38">
    <cfRule type="cellIs" dxfId="20" priority="3" operator="equal">
      <formula>0</formula>
    </cfRule>
  </conditionalFormatting>
  <conditionalFormatting sqref="C38:H38">
    <cfRule type="cellIs" dxfId="19" priority="2" operator="equal">
      <formula>0</formula>
    </cfRule>
  </conditionalFormatting>
  <conditionalFormatting sqref="D1">
    <cfRule type="cellIs" dxfId="18" priority="1" operator="equal">
      <formula>0</formula>
    </cfRule>
  </conditionalFormatting>
  <pageMargins left="0.7" right="0.7" top="0.75" bottom="0.75" header="0.3" footer="0.3"/>
  <pageSetup paperSize="9" scale="93" fitToHeight="0" orientation="landscape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P34"/>
  <sheetViews>
    <sheetView tabSelected="1" topLeftCell="A16" zoomScale="175" zoomScaleNormal="175" workbookViewId="0">
      <selection activeCell="C12" sqref="C12:C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2"/>
      <c r="B1" s="22"/>
      <c r="C1" s="25" t="s">
        <v>37</v>
      </c>
      <c r="D1" s="49">
        <f>'Kops a'!A18</f>
        <v>4</v>
      </c>
      <c r="E1" s="22"/>
      <c r="F1" s="22"/>
      <c r="G1" s="22"/>
      <c r="H1" s="22"/>
      <c r="I1" s="22"/>
      <c r="J1" s="22"/>
      <c r="N1" s="24"/>
      <c r="O1" s="25"/>
      <c r="P1" s="26"/>
    </row>
    <row r="2" spans="1:16" x14ac:dyDescent="0.2">
      <c r="A2" s="27"/>
      <c r="B2" s="27"/>
      <c r="C2" s="166" t="s">
        <v>59</v>
      </c>
      <c r="D2" s="166"/>
      <c r="E2" s="166"/>
      <c r="F2" s="166"/>
      <c r="G2" s="166"/>
      <c r="H2" s="166"/>
      <c r="I2" s="166"/>
      <c r="J2" s="27"/>
    </row>
    <row r="3" spans="1:16" x14ac:dyDescent="0.2">
      <c r="A3" s="28"/>
      <c r="B3" s="28"/>
      <c r="C3" s="156" t="s">
        <v>17</v>
      </c>
      <c r="D3" s="156"/>
      <c r="E3" s="156"/>
      <c r="F3" s="156"/>
      <c r="G3" s="156"/>
      <c r="H3" s="156"/>
      <c r="I3" s="156"/>
      <c r="J3" s="28"/>
    </row>
    <row r="4" spans="1:16" x14ac:dyDescent="0.2">
      <c r="A4" s="28"/>
      <c r="B4" s="28"/>
      <c r="C4" s="167" t="s">
        <v>51</v>
      </c>
      <c r="D4" s="167"/>
      <c r="E4" s="167"/>
      <c r="F4" s="167"/>
      <c r="G4" s="167"/>
      <c r="H4" s="167"/>
      <c r="I4" s="167"/>
      <c r="J4" s="28"/>
    </row>
    <row r="5" spans="1:16" x14ac:dyDescent="0.2">
      <c r="A5" s="22"/>
      <c r="B5" s="22"/>
      <c r="C5" s="25" t="s">
        <v>5</v>
      </c>
      <c r="D5" s="180" t="str">
        <f>'Kops a'!D6</f>
        <v>DZĪVOJAMĀS MĀJAS VIENKĀRŠOTĀ FASĀDES ATJAUNOŠANA</v>
      </c>
      <c r="E5" s="180"/>
      <c r="F5" s="180"/>
      <c r="G5" s="180"/>
      <c r="H5" s="180"/>
      <c r="I5" s="180"/>
      <c r="J5" s="180"/>
      <c r="K5" s="180"/>
      <c r="L5" s="180"/>
      <c r="M5" s="16"/>
      <c r="N5" s="16"/>
      <c r="O5" s="16"/>
      <c r="P5" s="16"/>
    </row>
    <row r="6" spans="1:16" x14ac:dyDescent="0.2">
      <c r="A6" s="22"/>
      <c r="B6" s="22"/>
      <c r="C6" s="25" t="s">
        <v>6</v>
      </c>
      <c r="D6" s="180" t="str">
        <f>'Kops a'!D7</f>
        <v>DZĪVOJAMĀS MĀJAS VIENKĀRŠOTĀ FASĀDES ATJAUNOŠANA</v>
      </c>
      <c r="E6" s="180"/>
      <c r="F6" s="180"/>
      <c r="G6" s="180"/>
      <c r="H6" s="180"/>
      <c r="I6" s="180"/>
      <c r="J6" s="180"/>
      <c r="K6" s="180"/>
      <c r="L6" s="180"/>
      <c r="M6" s="16"/>
      <c r="N6" s="16"/>
      <c r="O6" s="16"/>
      <c r="P6" s="16"/>
    </row>
    <row r="7" spans="1:16" x14ac:dyDescent="0.2">
      <c r="A7" s="22"/>
      <c r="B7" s="22"/>
      <c r="C7" s="25" t="s">
        <v>7</v>
      </c>
      <c r="D7" s="180" t="str">
        <f>'Kops a'!D8</f>
        <v>KŪDRAS IELA 23, OLAINE, OLAINES NOVADS</v>
      </c>
      <c r="E7" s="180"/>
      <c r="F7" s="180"/>
      <c r="G7" s="180"/>
      <c r="H7" s="180"/>
      <c r="I7" s="180"/>
      <c r="J7" s="180"/>
      <c r="K7" s="180"/>
      <c r="L7" s="180"/>
      <c r="M7" s="16"/>
      <c r="N7" s="16"/>
      <c r="O7" s="16"/>
      <c r="P7" s="16"/>
    </row>
    <row r="8" spans="1:16" x14ac:dyDescent="0.2">
      <c r="A8" s="22"/>
      <c r="B8" s="22"/>
      <c r="C8" s="4" t="s">
        <v>20</v>
      </c>
      <c r="D8" s="180" t="str">
        <f>'Kops a'!D9</f>
        <v>Iepirkums Nr.AS OŪS 2021/05_E</v>
      </c>
      <c r="E8" s="180"/>
      <c r="F8" s="180"/>
      <c r="G8" s="180"/>
      <c r="H8" s="180"/>
      <c r="I8" s="180"/>
      <c r="J8" s="180"/>
      <c r="K8" s="180"/>
      <c r="L8" s="180"/>
      <c r="M8" s="16"/>
      <c r="N8" s="16"/>
      <c r="O8" s="16"/>
      <c r="P8" s="16"/>
    </row>
    <row r="9" spans="1:16" ht="11.25" customHeight="1" x14ac:dyDescent="0.2">
      <c r="A9" s="168" t="s">
        <v>319</v>
      </c>
      <c r="B9" s="168"/>
      <c r="C9" s="168"/>
      <c r="D9" s="168"/>
      <c r="E9" s="168"/>
      <c r="F9" s="168"/>
      <c r="G9" s="29"/>
      <c r="H9" s="29"/>
      <c r="I9" s="29"/>
      <c r="J9" s="172" t="s">
        <v>38</v>
      </c>
      <c r="K9" s="172"/>
      <c r="L9" s="172"/>
      <c r="M9" s="172"/>
      <c r="N9" s="179">
        <f>P26</f>
        <v>0</v>
      </c>
      <c r="O9" s="179"/>
      <c r="P9" s="29"/>
    </row>
    <row r="10" spans="1:16" x14ac:dyDescent="0.2">
      <c r="A10" s="30"/>
      <c r="B10" s="31"/>
      <c r="C10" s="4"/>
      <c r="D10" s="22"/>
      <c r="E10" s="22"/>
      <c r="F10" s="22"/>
      <c r="G10" s="22"/>
      <c r="H10" s="22"/>
      <c r="I10" s="22"/>
      <c r="J10" s="22"/>
      <c r="K10" s="22"/>
      <c r="L10" s="27"/>
      <c r="M10" s="27"/>
      <c r="O10" s="84"/>
      <c r="P10" s="83" t="str">
        <f>A32</f>
        <v xml:space="preserve">Tāme sastādīta </v>
      </c>
    </row>
    <row r="11" spans="1:16" ht="12" thickBot="1" x14ac:dyDescent="0.25">
      <c r="A11" s="30"/>
      <c r="B11" s="31"/>
      <c r="C11" s="4"/>
      <c r="D11" s="22"/>
      <c r="E11" s="22"/>
      <c r="F11" s="22"/>
      <c r="G11" s="22"/>
      <c r="H11" s="22"/>
      <c r="I11" s="22"/>
      <c r="J11" s="22"/>
      <c r="K11" s="22"/>
      <c r="L11" s="32"/>
      <c r="M11" s="32"/>
      <c r="N11" s="33"/>
      <c r="O11" s="24"/>
      <c r="P11" s="22"/>
    </row>
    <row r="12" spans="1:16" x14ac:dyDescent="0.2">
      <c r="A12" s="134" t="s">
        <v>23</v>
      </c>
      <c r="B12" s="174" t="s">
        <v>39</v>
      </c>
      <c r="C12" s="170" t="s">
        <v>40</v>
      </c>
      <c r="D12" s="177" t="s">
        <v>41</v>
      </c>
      <c r="E12" s="160" t="s">
        <v>42</v>
      </c>
      <c r="F12" s="169" t="s">
        <v>43</v>
      </c>
      <c r="G12" s="170"/>
      <c r="H12" s="170"/>
      <c r="I12" s="170"/>
      <c r="J12" s="170"/>
      <c r="K12" s="171"/>
      <c r="L12" s="169" t="s">
        <v>44</v>
      </c>
      <c r="M12" s="170"/>
      <c r="N12" s="170"/>
      <c r="O12" s="170"/>
      <c r="P12" s="171"/>
    </row>
    <row r="13" spans="1:16" ht="126.75" customHeight="1" thickBot="1" x14ac:dyDescent="0.25">
      <c r="A13" s="173"/>
      <c r="B13" s="175"/>
      <c r="C13" s="176"/>
      <c r="D13" s="178"/>
      <c r="E13" s="161"/>
      <c r="F13" s="34" t="s">
        <v>45</v>
      </c>
      <c r="G13" s="35" t="s">
        <v>46</v>
      </c>
      <c r="H13" s="35" t="s">
        <v>47</v>
      </c>
      <c r="I13" s="35" t="s">
        <v>48</v>
      </c>
      <c r="J13" s="35" t="s">
        <v>49</v>
      </c>
      <c r="K13" s="58" t="s">
        <v>50</v>
      </c>
      <c r="L13" s="34" t="s">
        <v>45</v>
      </c>
      <c r="M13" s="35" t="s">
        <v>47</v>
      </c>
      <c r="N13" s="35" t="s">
        <v>48</v>
      </c>
      <c r="O13" s="35" t="s">
        <v>49</v>
      </c>
      <c r="P13" s="58" t="s">
        <v>50</v>
      </c>
    </row>
    <row r="14" spans="1:16" ht="12.75" x14ac:dyDescent="0.2">
      <c r="A14" s="59">
        <v>1</v>
      </c>
      <c r="B14" s="60"/>
      <c r="C14" s="61" t="s">
        <v>60</v>
      </c>
      <c r="D14" s="104" t="s">
        <v>74</v>
      </c>
      <c r="E14" s="65">
        <v>1106.8</v>
      </c>
      <c r="F14" s="90"/>
      <c r="G14" s="94"/>
      <c r="H14" s="63"/>
      <c r="I14" s="95"/>
      <c r="J14" s="94"/>
      <c r="K14" s="64"/>
      <c r="L14" s="66"/>
      <c r="M14" s="63"/>
      <c r="N14" s="63"/>
      <c r="O14" s="63"/>
      <c r="P14" s="64"/>
    </row>
    <row r="15" spans="1:16" ht="22.5" x14ac:dyDescent="0.2">
      <c r="A15" s="36">
        <v>2</v>
      </c>
      <c r="B15" s="37"/>
      <c r="C15" s="45" t="s">
        <v>61</v>
      </c>
      <c r="D15" s="23" t="s">
        <v>62</v>
      </c>
      <c r="E15" s="65">
        <v>1</v>
      </c>
      <c r="F15" s="90"/>
      <c r="G15" s="94"/>
      <c r="H15" s="46"/>
      <c r="I15" s="95"/>
      <c r="J15" s="94"/>
      <c r="K15" s="47"/>
      <c r="L15" s="48"/>
      <c r="M15" s="46"/>
      <c r="N15" s="46"/>
      <c r="O15" s="46"/>
      <c r="P15" s="47"/>
    </row>
    <row r="16" spans="1:16" ht="12.75" x14ac:dyDescent="0.2">
      <c r="A16" s="59">
        <v>3</v>
      </c>
      <c r="B16" s="37"/>
      <c r="C16" s="45" t="s">
        <v>63</v>
      </c>
      <c r="D16" s="23" t="s">
        <v>62</v>
      </c>
      <c r="E16" s="65">
        <v>1</v>
      </c>
      <c r="F16" s="90"/>
      <c r="G16" s="94"/>
      <c r="H16" s="46"/>
      <c r="I16" s="95"/>
      <c r="J16" s="94"/>
      <c r="K16" s="47"/>
      <c r="L16" s="48"/>
      <c r="M16" s="46"/>
      <c r="N16" s="46"/>
      <c r="O16" s="46"/>
      <c r="P16" s="47"/>
    </row>
    <row r="17" spans="1:16" ht="12.75" x14ac:dyDescent="0.2">
      <c r="A17" s="36">
        <v>4</v>
      </c>
      <c r="B17" s="37"/>
      <c r="C17" s="45" t="s">
        <v>64</v>
      </c>
      <c r="D17" s="23" t="s">
        <v>62</v>
      </c>
      <c r="E17" s="65">
        <v>1</v>
      </c>
      <c r="F17" s="91"/>
      <c r="G17" s="94"/>
      <c r="H17" s="46"/>
      <c r="I17" s="95"/>
      <c r="J17" s="94"/>
      <c r="K17" s="47"/>
      <c r="L17" s="48"/>
      <c r="M17" s="46"/>
      <c r="N17" s="46"/>
      <c r="O17" s="46"/>
      <c r="P17" s="47"/>
    </row>
    <row r="18" spans="1:16" ht="12.75" x14ac:dyDescent="0.2">
      <c r="A18" s="59">
        <v>5</v>
      </c>
      <c r="B18" s="37"/>
      <c r="C18" s="45" t="s">
        <v>65</v>
      </c>
      <c r="D18" s="23" t="s">
        <v>62</v>
      </c>
      <c r="E18" s="65">
        <v>136</v>
      </c>
      <c r="F18" s="91"/>
      <c r="G18" s="94"/>
      <c r="H18" s="46"/>
      <c r="I18" s="95"/>
      <c r="J18" s="94"/>
      <c r="K18" s="47"/>
      <c r="L18" s="48"/>
      <c r="M18" s="46"/>
      <c r="N18" s="46"/>
      <c r="O18" s="46"/>
      <c r="P18" s="47"/>
    </row>
    <row r="19" spans="1:16" ht="12.75" x14ac:dyDescent="0.2">
      <c r="A19" s="36">
        <v>6</v>
      </c>
      <c r="B19" s="37"/>
      <c r="C19" s="45" t="s">
        <v>66</v>
      </c>
      <c r="D19" s="23" t="s">
        <v>62</v>
      </c>
      <c r="E19" s="65">
        <v>1</v>
      </c>
      <c r="F19" s="91"/>
      <c r="G19" s="94"/>
      <c r="H19" s="46"/>
      <c r="I19" s="95"/>
      <c r="J19" s="94"/>
      <c r="K19" s="47"/>
      <c r="L19" s="48"/>
      <c r="M19" s="46"/>
      <c r="N19" s="46"/>
      <c r="O19" s="46"/>
      <c r="P19" s="47"/>
    </row>
    <row r="20" spans="1:16" ht="12.75" x14ac:dyDescent="0.2">
      <c r="A20" s="59">
        <v>7</v>
      </c>
      <c r="B20" s="37"/>
      <c r="C20" s="45" t="s">
        <v>67</v>
      </c>
      <c r="D20" s="23" t="s">
        <v>68</v>
      </c>
      <c r="E20" s="65">
        <v>2</v>
      </c>
      <c r="F20" s="90"/>
      <c r="G20" s="94"/>
      <c r="H20" s="46"/>
      <c r="I20" s="95"/>
      <c r="J20" s="94"/>
      <c r="K20" s="47"/>
      <c r="L20" s="48"/>
      <c r="M20" s="46"/>
      <c r="N20" s="46"/>
      <c r="O20" s="46"/>
      <c r="P20" s="47"/>
    </row>
    <row r="21" spans="1:16" ht="12.75" x14ac:dyDescent="0.2">
      <c r="A21" s="36">
        <v>8</v>
      </c>
      <c r="B21" s="37"/>
      <c r="C21" s="45" t="s">
        <v>69</v>
      </c>
      <c r="D21" s="23" t="s">
        <v>68</v>
      </c>
      <c r="E21" s="65">
        <v>2</v>
      </c>
      <c r="F21" s="90"/>
      <c r="G21" s="94"/>
      <c r="H21" s="46"/>
      <c r="I21" s="95"/>
      <c r="J21" s="94"/>
      <c r="K21" s="47"/>
      <c r="L21" s="48"/>
      <c r="M21" s="46"/>
      <c r="N21" s="46"/>
      <c r="O21" s="46"/>
      <c r="P21" s="47"/>
    </row>
    <row r="22" spans="1:16" ht="12.75" x14ac:dyDescent="0.2">
      <c r="A22" s="59">
        <v>9</v>
      </c>
      <c r="B22" s="37"/>
      <c r="C22" s="45" t="s">
        <v>70</v>
      </c>
      <c r="D22" s="23" t="s">
        <v>68</v>
      </c>
      <c r="E22" s="65">
        <v>1</v>
      </c>
      <c r="F22" s="90"/>
      <c r="G22" s="94"/>
      <c r="H22" s="46"/>
      <c r="I22" s="95"/>
      <c r="J22" s="94"/>
      <c r="K22" s="47"/>
      <c r="L22" s="48"/>
      <c r="M22" s="46"/>
      <c r="N22" s="46"/>
      <c r="O22" s="46"/>
      <c r="P22" s="47"/>
    </row>
    <row r="23" spans="1:16" ht="12.75" x14ac:dyDescent="0.2">
      <c r="A23" s="36">
        <v>10</v>
      </c>
      <c r="B23" s="37"/>
      <c r="C23" s="45" t="s">
        <v>71</v>
      </c>
      <c r="D23" s="23" t="s">
        <v>68</v>
      </c>
      <c r="E23" s="65">
        <v>1</v>
      </c>
      <c r="F23" s="92"/>
      <c r="G23" s="94"/>
      <c r="H23" s="46"/>
      <c r="I23" s="96"/>
      <c r="J23" s="94"/>
      <c r="K23" s="47"/>
      <c r="L23" s="48"/>
      <c r="M23" s="46"/>
      <c r="N23" s="46"/>
      <c r="O23" s="46"/>
      <c r="P23" s="47"/>
    </row>
    <row r="24" spans="1:16" ht="12.75" x14ac:dyDescent="0.2">
      <c r="A24" s="59">
        <v>11</v>
      </c>
      <c r="B24" s="37"/>
      <c r="C24" s="45" t="s">
        <v>72</v>
      </c>
      <c r="D24" s="23" t="s">
        <v>68</v>
      </c>
      <c r="E24" s="65">
        <v>5</v>
      </c>
      <c r="F24" s="90"/>
      <c r="G24" s="94"/>
      <c r="H24" s="46"/>
      <c r="I24" s="95"/>
      <c r="J24" s="94"/>
      <c r="K24" s="47"/>
      <c r="L24" s="48"/>
      <c r="M24" s="46"/>
      <c r="N24" s="46"/>
      <c r="O24" s="46"/>
      <c r="P24" s="47"/>
    </row>
    <row r="25" spans="1:16" ht="34.5" thickBot="1" x14ac:dyDescent="0.25">
      <c r="A25" s="36">
        <v>12</v>
      </c>
      <c r="B25" s="37"/>
      <c r="C25" s="45" t="s">
        <v>73</v>
      </c>
      <c r="D25" s="23" t="s">
        <v>62</v>
      </c>
      <c r="E25" s="65">
        <v>1</v>
      </c>
      <c r="F25" s="93"/>
      <c r="G25" s="94"/>
      <c r="H25" s="46"/>
      <c r="I25" s="97"/>
      <c r="J25" s="94"/>
      <c r="K25" s="47"/>
      <c r="L25" s="48"/>
      <c r="M25" s="46"/>
      <c r="N25" s="46"/>
      <c r="O25" s="46"/>
      <c r="P25" s="47"/>
    </row>
    <row r="26" spans="1:16" ht="12" thickBot="1" x14ac:dyDescent="0.25">
      <c r="A26" s="163" t="s">
        <v>318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5"/>
      <c r="L26" s="67">
        <f>SUM(L14:L25)</f>
        <v>0</v>
      </c>
      <c r="M26" s="68">
        <f>SUM(M14:M25)</f>
        <v>0</v>
      </c>
      <c r="N26" s="68">
        <f>SUM(N14:N25)</f>
        <v>0</v>
      </c>
      <c r="O26" s="68">
        <f>SUM(O14:O25)</f>
        <v>0</v>
      </c>
      <c r="P26" s="69">
        <f>SUM(P14:P25)</f>
        <v>0</v>
      </c>
    </row>
    <row r="27" spans="1:16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" t="s">
        <v>14</v>
      </c>
      <c r="B29" s="16"/>
      <c r="C29" s="162">
        <f>'Kops a'!C28:H28</f>
        <v>0</v>
      </c>
      <c r="D29" s="162"/>
      <c r="E29" s="162"/>
      <c r="F29" s="162"/>
      <c r="G29" s="162"/>
      <c r="H29" s="162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14" t="s">
        <v>15</v>
      </c>
      <c r="D30" s="114"/>
      <c r="E30" s="114"/>
      <c r="F30" s="114"/>
      <c r="G30" s="114"/>
      <c r="H30" s="114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81" t="str">
        <f>'Kops a'!A31</f>
        <v xml:space="preserve">Tāme sastādīta </v>
      </c>
      <c r="B32" s="82"/>
      <c r="C32" s="82"/>
      <c r="D32" s="82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</sheetData>
  <mergeCells count="20">
    <mergeCell ref="C2:I2"/>
    <mergeCell ref="C3:I3"/>
    <mergeCell ref="D5:L5"/>
    <mergeCell ref="D6:L6"/>
    <mergeCell ref="D7:L7"/>
    <mergeCell ref="C4:I4"/>
    <mergeCell ref="D8:L8"/>
    <mergeCell ref="A26:K26"/>
    <mergeCell ref="C29:H29"/>
    <mergeCell ref="C30:H30"/>
    <mergeCell ref="N9:O9"/>
    <mergeCell ref="A12:A13"/>
    <mergeCell ref="B12:B13"/>
    <mergeCell ref="C12:C13"/>
    <mergeCell ref="D12:D13"/>
    <mergeCell ref="E12:E13"/>
    <mergeCell ref="L12:P12"/>
    <mergeCell ref="F12:K12"/>
    <mergeCell ref="A9:F9"/>
    <mergeCell ref="J9:M9"/>
  </mergeCells>
  <conditionalFormatting sqref="A15:B15 D15:E25 B16:B25 A17 A19 A21 A23 A25">
    <cfRule type="cellIs" dxfId="16" priority="26" operator="equal">
      <formula>0</formula>
    </cfRule>
  </conditionalFormatting>
  <conditionalFormatting sqref="N9:O9">
    <cfRule type="cellIs" dxfId="15" priority="25" operator="equal">
      <formula>0</formula>
    </cfRule>
  </conditionalFormatting>
  <conditionalFormatting sqref="A9:F9">
    <cfRule type="containsText" dxfId="14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3" priority="22" operator="equal">
      <formula>0</formula>
    </cfRule>
  </conditionalFormatting>
  <conditionalFormatting sqref="O10">
    <cfRule type="cellIs" dxfId="12" priority="21" operator="equal">
      <formula>"20__. gada __. _________"</formula>
    </cfRule>
  </conditionalFormatting>
  <conditionalFormatting sqref="A26:K26">
    <cfRule type="containsText" dxfId="11" priority="20" operator="containsText" text="Tiešās izmaksas kopā, t. sk. darba devēja sociālais nodoklis __.__% ">
      <formula>NOT(ISERROR(SEARCH("Tiešās izmaksas kopā, t. sk. darba devēja sociālais nodoklis __.__% ",A26)))</formula>
    </cfRule>
  </conditionalFormatting>
  <conditionalFormatting sqref="H14:H25 K14:P25 L26:P26">
    <cfRule type="cellIs" dxfId="10" priority="15" operator="equal">
      <formula>0</formula>
    </cfRule>
  </conditionalFormatting>
  <conditionalFormatting sqref="C4:I4">
    <cfRule type="cellIs" dxfId="9" priority="14" operator="equal">
      <formula>0</formula>
    </cfRule>
  </conditionalFormatting>
  <conditionalFormatting sqref="C15:C25">
    <cfRule type="cellIs" dxfId="8" priority="13" operator="equal">
      <formula>0</formula>
    </cfRule>
  </conditionalFormatting>
  <conditionalFormatting sqref="D5:L8">
    <cfRule type="cellIs" dxfId="7" priority="11" operator="equal">
      <formula>0</formula>
    </cfRule>
  </conditionalFormatting>
  <conditionalFormatting sqref="A14:B14 D14:E14 A16 A18 A20 A22 A24">
    <cfRule type="cellIs" dxfId="6" priority="10" operator="equal">
      <formula>0</formula>
    </cfRule>
  </conditionalFormatting>
  <conditionalFormatting sqref="C14">
    <cfRule type="cellIs" dxfId="5" priority="9" operator="equal">
      <formula>0</formula>
    </cfRule>
  </conditionalFormatting>
  <conditionalFormatting sqref="P10">
    <cfRule type="cellIs" dxfId="4" priority="7" operator="equal">
      <formula>"20__. gada __. _________"</formula>
    </cfRule>
  </conditionalFormatting>
  <conditionalFormatting sqref="C29:H29">
    <cfRule type="cellIs" dxfId="3" priority="3" operator="equal">
      <formula>0</formula>
    </cfRule>
  </conditionalFormatting>
  <conditionalFormatting sqref="C29:H29">
    <cfRule type="cellIs" dxfId="2" priority="2" operator="equal">
      <formula>0</formula>
    </cfRule>
  </conditionalFormatting>
  <conditionalFormatting sqref="D1">
    <cfRule type="cellIs" dxfId="1" priority="1" operator="equal">
      <formula>0</formula>
    </cfRule>
  </conditionalFormatting>
  <pageMargins left="0.7" right="0.7" top="0.75" bottom="0.75" header="0.3" footer="0.3"/>
  <pageSetup paperSize="9" scale="93" fitToHeight="0" orientation="landscape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Kopt a</vt:lpstr>
      <vt:lpstr>Kops a</vt:lpstr>
      <vt:lpstr>1a</vt:lpstr>
      <vt:lpstr>2a</vt:lpstr>
      <vt:lpstr>3a</vt:lpstr>
      <vt:lpstr>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Ilze Bērziņa</cp:lastModifiedBy>
  <cp:lastPrinted>2020-12-07T07:30:22Z</cp:lastPrinted>
  <dcterms:created xsi:type="dcterms:W3CDTF">2019-03-11T11:42:22Z</dcterms:created>
  <dcterms:modified xsi:type="dcterms:W3CDTF">2021-01-28T08:32:06Z</dcterms:modified>
</cp:coreProperties>
</file>